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95" windowWidth="10005" windowHeight="9945"/>
  </bookViews>
  <sheets>
    <sheet name="Page 1" sheetId="1" r:id="rId1"/>
  </sheets>
  <definedNames>
    <definedName name="_xlnm.Print_Area" localSheetId="0">'Page 1'!$A$1:$P$204</definedName>
  </definedNames>
  <calcPr calcId="145621"/>
</workbook>
</file>

<file path=xl/calcChain.xml><?xml version="1.0" encoding="utf-8"?>
<calcChain xmlns="http://schemas.openxmlformats.org/spreadsheetml/2006/main">
  <c r="O200" i="1"/>
  <c r="K112"/>
  <c r="K115"/>
  <c r="K116"/>
  <c r="K117"/>
  <c r="K118"/>
  <c r="K119"/>
  <c r="K121"/>
  <c r="K122"/>
  <c r="K124"/>
  <c r="K125"/>
  <c r="K126"/>
  <c r="K127"/>
  <c r="K128"/>
  <c r="K133"/>
  <c r="K136"/>
  <c r="K137"/>
  <c r="K144"/>
  <c r="K145"/>
  <c r="K146"/>
  <c r="K147"/>
  <c r="K151"/>
  <c r="K156"/>
  <c r="K157"/>
  <c r="K160"/>
  <c r="K164"/>
  <c r="K165"/>
  <c r="K166"/>
  <c r="I170"/>
  <c r="I169"/>
  <c r="K169"/>
  <c r="K173"/>
  <c r="K174"/>
  <c r="K178"/>
  <c r="K179"/>
  <c r="K181"/>
  <c r="K182"/>
  <c r="K183"/>
  <c r="K187"/>
  <c r="K188"/>
  <c r="K189"/>
  <c r="K190"/>
  <c r="K191"/>
  <c r="J192"/>
  <c r="I192"/>
  <c r="K192"/>
  <c r="K193"/>
  <c r="J194"/>
  <c r="K195"/>
  <c r="K196"/>
  <c r="J198"/>
  <c r="E178"/>
  <c r="E148"/>
  <c r="E136"/>
  <c r="E121"/>
  <c r="E192"/>
  <c r="E194"/>
  <c r="G191"/>
  <c r="F192"/>
  <c r="G192"/>
  <c r="G193"/>
  <c r="G195"/>
  <c r="G197"/>
  <c r="H192"/>
  <c r="H194"/>
  <c r="J101"/>
  <c r="N101"/>
  <c r="I101"/>
  <c r="I109"/>
  <c r="M109"/>
  <c r="E101"/>
  <c r="M101"/>
  <c r="L12"/>
  <c r="M12"/>
  <c r="N12"/>
  <c r="L13"/>
  <c r="M13"/>
  <c r="N13"/>
  <c r="L14"/>
  <c r="M14"/>
  <c r="N14"/>
  <c r="O14"/>
  <c r="L15"/>
  <c r="M15"/>
  <c r="N15"/>
  <c r="L16"/>
  <c r="M16"/>
  <c r="N16"/>
  <c r="O16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O22"/>
  <c r="L23"/>
  <c r="M23"/>
  <c r="N23"/>
  <c r="L24"/>
  <c r="M24"/>
  <c r="N24"/>
  <c r="O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O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O40"/>
  <c r="L41"/>
  <c r="M41"/>
  <c r="N41"/>
  <c r="L42"/>
  <c r="M42"/>
  <c r="N42"/>
  <c r="O42"/>
  <c r="L43"/>
  <c r="M43"/>
  <c r="N43"/>
  <c r="L44"/>
  <c r="M44"/>
  <c r="N44"/>
  <c r="L45"/>
  <c r="M45"/>
  <c r="N45"/>
  <c r="L46"/>
  <c r="M46"/>
  <c r="N46"/>
  <c r="O46"/>
  <c r="L47"/>
  <c r="M47"/>
  <c r="N47"/>
  <c r="L48"/>
  <c r="M48"/>
  <c r="N48"/>
  <c r="L49"/>
  <c r="M49"/>
  <c r="N49"/>
  <c r="L50"/>
  <c r="M50"/>
  <c r="N50"/>
  <c r="O50"/>
  <c r="L51"/>
  <c r="M51"/>
  <c r="N51"/>
  <c r="L52"/>
  <c r="M52"/>
  <c r="N52"/>
  <c r="L53"/>
  <c r="M53"/>
  <c r="N53"/>
  <c r="L54"/>
  <c r="M54"/>
  <c r="N54"/>
  <c r="O54"/>
  <c r="L55"/>
  <c r="M55"/>
  <c r="N55"/>
  <c r="L56"/>
  <c r="M56"/>
  <c r="N56"/>
  <c r="O56"/>
  <c r="L57"/>
  <c r="M57"/>
  <c r="N57"/>
  <c r="L58"/>
  <c r="M58"/>
  <c r="N58"/>
  <c r="L59"/>
  <c r="M59"/>
  <c r="N59"/>
  <c r="L60"/>
  <c r="M60"/>
  <c r="N60"/>
  <c r="L61"/>
  <c r="M61"/>
  <c r="N61"/>
  <c r="L62"/>
  <c r="M62"/>
  <c r="N62"/>
  <c r="L63"/>
  <c r="M63"/>
  <c r="N63"/>
  <c r="O63"/>
  <c r="L64"/>
  <c r="M64"/>
  <c r="N64"/>
  <c r="O64"/>
  <c r="L65"/>
  <c r="M65"/>
  <c r="N65"/>
  <c r="L66"/>
  <c r="M66"/>
  <c r="N66"/>
  <c r="L67"/>
  <c r="M67"/>
  <c r="N67"/>
  <c r="L68"/>
  <c r="M68"/>
  <c r="N68"/>
  <c r="L69"/>
  <c r="M69"/>
  <c r="N69"/>
  <c r="L70"/>
  <c r="M70"/>
  <c r="N70"/>
  <c r="O70"/>
  <c r="L71"/>
  <c r="M71"/>
  <c r="N71"/>
  <c r="O71"/>
  <c r="L72"/>
  <c r="M72"/>
  <c r="N72"/>
  <c r="O72"/>
  <c r="L73"/>
  <c r="M73"/>
  <c r="N73"/>
  <c r="L74"/>
  <c r="M74"/>
  <c r="N74"/>
  <c r="O74"/>
  <c r="L75"/>
  <c r="M75"/>
  <c r="N75"/>
  <c r="L76"/>
  <c r="M76"/>
  <c r="N76"/>
  <c r="L77"/>
  <c r="M77"/>
  <c r="N77"/>
  <c r="L78"/>
  <c r="M78"/>
  <c r="N78"/>
  <c r="L79"/>
  <c r="M79"/>
  <c r="N79"/>
  <c r="L80"/>
  <c r="M80"/>
  <c r="N80"/>
  <c r="O80"/>
  <c r="L81"/>
  <c r="M81"/>
  <c r="N81"/>
  <c r="O81"/>
  <c r="L82"/>
  <c r="M82"/>
  <c r="N82"/>
  <c r="L83"/>
  <c r="M83"/>
  <c r="N83"/>
  <c r="L84"/>
  <c r="M84"/>
  <c r="N84"/>
  <c r="L85"/>
  <c r="M85"/>
  <c r="N85"/>
  <c r="L86"/>
  <c r="M86"/>
  <c r="N86"/>
  <c r="L87"/>
  <c r="M87"/>
  <c r="N87"/>
  <c r="L88"/>
  <c r="M88"/>
  <c r="N88"/>
  <c r="L89"/>
  <c r="M89"/>
  <c r="N89"/>
  <c r="L90"/>
  <c r="M90"/>
  <c r="N90"/>
  <c r="O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O96"/>
  <c r="L97"/>
  <c r="M97"/>
  <c r="N97"/>
  <c r="O97"/>
  <c r="L98"/>
  <c r="M98"/>
  <c r="N98"/>
  <c r="O98"/>
  <c r="L99"/>
  <c r="M99"/>
  <c r="N99"/>
  <c r="O99"/>
  <c r="L100"/>
  <c r="M100"/>
  <c r="N100"/>
  <c r="O100"/>
  <c r="L101"/>
  <c r="L102"/>
  <c r="M102"/>
  <c r="N102"/>
  <c r="O102"/>
  <c r="L103"/>
  <c r="M103"/>
  <c r="N103"/>
  <c r="L104"/>
  <c r="M104"/>
  <c r="N104"/>
  <c r="O104"/>
  <c r="L105"/>
  <c r="M105"/>
  <c r="N105"/>
  <c r="L106"/>
  <c r="M106"/>
  <c r="N106"/>
  <c r="O106"/>
  <c r="L107"/>
  <c r="M107"/>
  <c r="N107"/>
  <c r="L108"/>
  <c r="M108"/>
  <c r="N108"/>
  <c r="O108"/>
  <c r="L109"/>
  <c r="N109"/>
  <c r="L111"/>
  <c r="M111"/>
  <c r="N111"/>
  <c r="O111"/>
  <c r="L112"/>
  <c r="M112"/>
  <c r="N112"/>
  <c r="O112"/>
  <c r="L113"/>
  <c r="M113"/>
  <c r="N113"/>
  <c r="L114"/>
  <c r="M114"/>
  <c r="N114"/>
  <c r="O114"/>
  <c r="L115"/>
  <c r="M115"/>
  <c r="N115"/>
  <c r="L116"/>
  <c r="M116"/>
  <c r="N116"/>
  <c r="L117"/>
  <c r="M117"/>
  <c r="N117"/>
  <c r="O117"/>
  <c r="L118"/>
  <c r="M118"/>
  <c r="N118"/>
  <c r="O118"/>
  <c r="L119"/>
  <c r="M119"/>
  <c r="N119"/>
  <c r="O119"/>
  <c r="L120"/>
  <c r="M120"/>
  <c r="N120"/>
  <c r="L121"/>
  <c r="M121"/>
  <c r="N121"/>
  <c r="O121"/>
  <c r="L122"/>
  <c r="M122"/>
  <c r="N122"/>
  <c r="L123"/>
  <c r="M123"/>
  <c r="N123"/>
  <c r="O123"/>
  <c r="L124"/>
  <c r="M124"/>
  <c r="N124"/>
  <c r="L125"/>
  <c r="M125"/>
  <c r="N125"/>
  <c r="O125"/>
  <c r="L126"/>
  <c r="M126"/>
  <c r="N126"/>
  <c r="O126"/>
  <c r="L127"/>
  <c r="M127"/>
  <c r="N127"/>
  <c r="O127"/>
  <c r="L128"/>
  <c r="M128"/>
  <c r="N128"/>
  <c r="L129"/>
  <c r="M129"/>
  <c r="N129"/>
  <c r="L130"/>
  <c r="M130"/>
  <c r="N130"/>
  <c r="O130"/>
  <c r="L131"/>
  <c r="M131"/>
  <c r="N131"/>
  <c r="L132"/>
  <c r="M132"/>
  <c r="N132"/>
  <c r="L133"/>
  <c r="M133"/>
  <c r="N133"/>
  <c r="O133"/>
  <c r="L134"/>
  <c r="M134"/>
  <c r="N134"/>
  <c r="L135"/>
  <c r="M135"/>
  <c r="N135"/>
  <c r="O135"/>
  <c r="L136"/>
  <c r="M136"/>
  <c r="N136"/>
  <c r="L137"/>
  <c r="M137"/>
  <c r="N137"/>
  <c r="O137"/>
  <c r="L138"/>
  <c r="M138"/>
  <c r="N138"/>
  <c r="L139"/>
  <c r="M139"/>
  <c r="N139"/>
  <c r="O139"/>
  <c r="L140"/>
  <c r="M140"/>
  <c r="N140"/>
  <c r="L141"/>
  <c r="M141"/>
  <c r="N141"/>
  <c r="L142"/>
  <c r="M142"/>
  <c r="N142"/>
  <c r="O142"/>
  <c r="L143"/>
  <c r="M143"/>
  <c r="N143"/>
  <c r="O143"/>
  <c r="L144"/>
  <c r="M144"/>
  <c r="N144"/>
  <c r="O144"/>
  <c r="L145"/>
  <c r="M145"/>
  <c r="N145"/>
  <c r="O145"/>
  <c r="L146"/>
  <c r="M146"/>
  <c r="N146"/>
  <c r="O146"/>
  <c r="L147"/>
  <c r="M147"/>
  <c r="N147"/>
  <c r="O147"/>
  <c r="L148"/>
  <c r="M148"/>
  <c r="N148"/>
  <c r="O148"/>
  <c r="L149"/>
  <c r="M149"/>
  <c r="N149"/>
  <c r="O149"/>
  <c r="L150"/>
  <c r="M150"/>
  <c r="N150"/>
  <c r="O150"/>
  <c r="L151"/>
  <c r="M151"/>
  <c r="N151"/>
  <c r="O151"/>
  <c r="L152"/>
  <c r="M152"/>
  <c r="N152"/>
  <c r="O152"/>
  <c r="L153"/>
  <c r="M153"/>
  <c r="N153"/>
  <c r="O153"/>
  <c r="L154"/>
  <c r="M154"/>
  <c r="N154"/>
  <c r="O154"/>
  <c r="L155"/>
  <c r="M155"/>
  <c r="N155"/>
  <c r="O155"/>
  <c r="L156"/>
  <c r="M156"/>
  <c r="N156"/>
  <c r="L157"/>
  <c r="M157"/>
  <c r="N157"/>
  <c r="O157"/>
  <c r="L158"/>
  <c r="M158"/>
  <c r="N158"/>
  <c r="L159"/>
  <c r="M159"/>
  <c r="N159"/>
  <c r="L160"/>
  <c r="M160"/>
  <c r="N160"/>
  <c r="O160"/>
  <c r="L161"/>
  <c r="M161"/>
  <c r="N161"/>
  <c r="O161"/>
  <c r="L162"/>
  <c r="M162"/>
  <c r="N162"/>
  <c r="L163"/>
  <c r="M163"/>
  <c r="N163"/>
  <c r="O163"/>
  <c r="L164"/>
  <c r="M164"/>
  <c r="N164"/>
  <c r="L165"/>
  <c r="M165"/>
  <c r="N165"/>
  <c r="L166"/>
  <c r="M166"/>
  <c r="N166"/>
  <c r="L167"/>
  <c r="M167"/>
  <c r="N167"/>
  <c r="O167"/>
  <c r="L168"/>
  <c r="M168"/>
  <c r="N168"/>
  <c r="L169"/>
  <c r="M169"/>
  <c r="N169"/>
  <c r="O169"/>
  <c r="L170"/>
  <c r="M170"/>
  <c r="N170"/>
  <c r="O170"/>
  <c r="L171"/>
  <c r="M171"/>
  <c r="N171"/>
  <c r="O171"/>
  <c r="L172"/>
  <c r="M172"/>
  <c r="N172"/>
  <c r="O172"/>
  <c r="L173"/>
  <c r="M173"/>
  <c r="N173"/>
  <c r="O173"/>
  <c r="L174"/>
  <c r="M174"/>
  <c r="N174"/>
  <c r="O174"/>
  <c r="L175"/>
  <c r="M175"/>
  <c r="N175"/>
  <c r="O175"/>
  <c r="L176"/>
  <c r="M176"/>
  <c r="N176"/>
  <c r="L177"/>
  <c r="M177"/>
  <c r="N177"/>
  <c r="L178"/>
  <c r="M178"/>
  <c r="N178"/>
  <c r="O178"/>
  <c r="L179"/>
  <c r="M179"/>
  <c r="N179"/>
  <c r="L180"/>
  <c r="M180"/>
  <c r="N180"/>
  <c r="O180"/>
  <c r="L181"/>
  <c r="M181"/>
  <c r="N181"/>
  <c r="O181"/>
  <c r="L182"/>
  <c r="M182"/>
  <c r="N182"/>
  <c r="O182"/>
  <c r="L183"/>
  <c r="M183"/>
  <c r="N183"/>
  <c r="O183"/>
  <c r="L184"/>
  <c r="M184"/>
  <c r="N184"/>
  <c r="O184"/>
  <c r="L185"/>
  <c r="M185"/>
  <c r="N185"/>
  <c r="O185"/>
  <c r="L186"/>
  <c r="M186"/>
  <c r="N186"/>
  <c r="L187"/>
  <c r="M187"/>
  <c r="N187"/>
  <c r="L188"/>
  <c r="M188"/>
  <c r="N188"/>
  <c r="O188"/>
  <c r="L189"/>
  <c r="M189"/>
  <c r="N189"/>
  <c r="O189"/>
  <c r="L190"/>
  <c r="M190"/>
  <c r="N190"/>
  <c r="O190"/>
  <c r="L191"/>
  <c r="M191"/>
  <c r="N191"/>
  <c r="L192"/>
  <c r="M192"/>
  <c r="N192"/>
  <c r="L193"/>
  <c r="M193"/>
  <c r="N193"/>
  <c r="O193"/>
  <c r="L195"/>
  <c r="M195"/>
  <c r="N195"/>
  <c r="L196"/>
  <c r="M196"/>
  <c r="N196"/>
  <c r="L197"/>
  <c r="M197"/>
  <c r="N197"/>
  <c r="L199"/>
  <c r="M199"/>
  <c r="N199"/>
  <c r="L200"/>
  <c r="M200"/>
  <c r="N200"/>
  <c r="N11"/>
  <c r="M11"/>
  <c r="L11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8"/>
  <c r="G159"/>
  <c r="G160"/>
  <c r="G161"/>
  <c r="G162"/>
  <c r="G163"/>
  <c r="G166"/>
  <c r="G167"/>
  <c r="G168"/>
  <c r="G175"/>
  <c r="G176"/>
  <c r="G177"/>
  <c r="G178"/>
  <c r="G180"/>
  <c r="G181"/>
  <c r="G182"/>
  <c r="G183"/>
  <c r="G184"/>
  <c r="G185"/>
  <c r="G190"/>
  <c r="G199"/>
  <c r="G200"/>
  <c r="K52"/>
  <c r="K53"/>
  <c r="K54"/>
  <c r="K55"/>
  <c r="K56"/>
  <c r="K57"/>
  <c r="K73"/>
  <c r="K78"/>
  <c r="K79"/>
  <c r="K80"/>
  <c r="K81"/>
  <c r="K83"/>
  <c r="K87"/>
  <c r="K90"/>
  <c r="K91"/>
  <c r="K92"/>
  <c r="K93"/>
  <c r="K101"/>
  <c r="K104"/>
  <c r="K108"/>
  <c r="K109"/>
  <c r="K111"/>
  <c r="K199"/>
  <c r="K200"/>
  <c r="K11"/>
  <c r="G12"/>
  <c r="G13"/>
  <c r="G14"/>
  <c r="G15"/>
  <c r="G16"/>
  <c r="G17"/>
  <c r="G18"/>
  <c r="G19"/>
  <c r="G20"/>
  <c r="G21"/>
  <c r="G22"/>
  <c r="G23"/>
  <c r="G24"/>
  <c r="G25"/>
  <c r="G28"/>
  <c r="G33"/>
  <c r="G34"/>
  <c r="G35"/>
  <c r="G36"/>
  <c r="G37"/>
  <c r="G38"/>
  <c r="G39"/>
  <c r="G40"/>
  <c r="G41"/>
  <c r="G42"/>
  <c r="G43"/>
  <c r="G45"/>
  <c r="G46"/>
  <c r="G47"/>
  <c r="G48"/>
  <c r="G49"/>
  <c r="G50"/>
  <c r="G51"/>
  <c r="G57"/>
  <c r="G63"/>
  <c r="G64"/>
  <c r="G65"/>
  <c r="G66"/>
  <c r="G67"/>
  <c r="G68"/>
  <c r="G69"/>
  <c r="G70"/>
  <c r="G71"/>
  <c r="G72"/>
  <c r="G73"/>
  <c r="G74"/>
  <c r="G75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"/>
  <c r="O187"/>
  <c r="O176"/>
  <c r="O168"/>
  <c r="O162"/>
  <c r="O159"/>
  <c r="O156"/>
  <c r="O134"/>
  <c r="O113"/>
  <c r="O93"/>
  <c r="O73"/>
  <c r="O57"/>
  <c r="O199"/>
  <c r="O196"/>
  <c r="O165"/>
  <c r="O95"/>
  <c r="O91"/>
  <c r="O87"/>
  <c r="O83"/>
  <c r="O79"/>
  <c r="O55"/>
  <c r="O53"/>
  <c r="O75"/>
  <c r="O69"/>
  <c r="O65"/>
  <c r="O51"/>
  <c r="O49"/>
  <c r="O47"/>
  <c r="O45"/>
  <c r="O43"/>
  <c r="O41"/>
  <c r="O39"/>
  <c r="O37"/>
  <c r="O35"/>
  <c r="O33"/>
  <c r="O25"/>
  <c r="O23"/>
  <c r="O21"/>
  <c r="O19"/>
  <c r="O17"/>
  <c r="O15"/>
  <c r="O13"/>
  <c r="O11"/>
  <c r="O195"/>
  <c r="O191"/>
  <c r="O179"/>
  <c r="O166"/>
  <c r="O132"/>
  <c r="O128"/>
  <c r="O124"/>
  <c r="O120"/>
  <c r="O116"/>
  <c r="O94"/>
  <c r="O78"/>
  <c r="O68"/>
  <c r="O67"/>
  <c r="O36"/>
  <c r="O28"/>
  <c r="O20"/>
  <c r="O12"/>
  <c r="O52"/>
  <c r="E198"/>
  <c r="O197"/>
  <c r="O192"/>
  <c r="O177"/>
  <c r="O164"/>
  <c r="O158"/>
  <c r="O140"/>
  <c r="O138"/>
  <c r="O136"/>
  <c r="O131"/>
  <c r="O129"/>
  <c r="O122"/>
  <c r="O115"/>
  <c r="O107"/>
  <c r="O105"/>
  <c r="O103"/>
  <c r="O92"/>
  <c r="O66"/>
  <c r="O48"/>
  <c r="O38"/>
  <c r="O18"/>
  <c r="O101"/>
  <c r="I194"/>
  <c r="K194"/>
  <c r="O109"/>
  <c r="H198"/>
  <c r="L198"/>
  <c r="L194"/>
  <c r="F194"/>
  <c r="I198"/>
  <c r="K198"/>
  <c r="M194"/>
  <c r="F198"/>
  <c r="N194"/>
  <c r="O194"/>
  <c r="G194"/>
  <c r="M198"/>
  <c r="N198"/>
  <c r="O198"/>
  <c r="G198"/>
</calcChain>
</file>

<file path=xl/sharedStrings.xml><?xml version="1.0" encoding="utf-8"?>
<sst xmlns="http://schemas.openxmlformats.org/spreadsheetml/2006/main" count="626" uniqueCount="417">
  <si>
    <t/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</si>
  <si>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</si>
  <si>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</si>
  <si>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</si>
  <si>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</si>
  <si>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</si>
  <si>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1</t>
  </si>
  <si>
    <t>2</t>
  </si>
  <si>
    <t>І. Доходи</t>
  </si>
  <si>
    <t>-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</si>
  <si>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</si>
  <si>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</si>
  <si>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</si>
  <si>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</si>
  <si>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</si>
  <si>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</si>
  <si>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</si>
  <si>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</si>
  <si>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</si>
  <si>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</si>
  <si>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</si>
  <si>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</si>
  <si>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</si>
  <si>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</si>
  <si>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</si>
  <si>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</si>
  <si>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</si>
  <si>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</si>
  <si>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</si>
  <si>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</si>
  <si>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</si>
  <si>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</si>
  <si>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</si>
  <si>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</si>
  <si>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</si>
  <si>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</si>
  <si>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 </t>
  </si>
  <si>
    <t>13030000</t>
  </si>
  <si>
    <t>Рентна плата за користування надрами для видобування корисних копалин загальнодержавного значення </t>
  </si>
  <si>
    <t>13030100</t>
  </si>
  <si>
    <t>Рентна плата за користування надрами для видобування корисних копалин місцевого значення </t>
  </si>
  <si>
    <t>13030200</t>
  </si>
  <si>
    <t xml:space="preserve">Рентна плата за користування надрами для видобування бурштину </t>
  </si>
  <si>
    <t>13031000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</si>
  <si>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</si>
  <si>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</si>
  <si>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</si>
  <si>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</si>
  <si>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</si>
  <si>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</si>
  <si>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</si>
  <si>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</si>
  <si>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</si>
  <si>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</si>
  <si>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</si>
  <si>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 xml:space="preserve">Місцеві податки 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</si>
  <si>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</si>
  <si>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</si>
  <si>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</si>
  <si>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</si>
  <si>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</si>
  <si>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</si>
  <si>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</si>
  <si>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</si>
  <si>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</si>
  <si>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</si>
  <si>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</si>
  <si>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</si>
  <si>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</si>
  <si>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</si>
  <si>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</si>
  <si>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</si>
  <si>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</si>
  <si>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</si>
  <si>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</si>
  <si>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</si>
  <si>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</si>
  <si>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</si>
  <si>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</si>
  <si>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</si>
  <si>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</si>
  <si>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</si>
  <si>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</si>
  <si>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</si>
  <si>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</si>
  <si>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</si>
  <si>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</si>
  <si>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</si>
  <si>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</si>
  <si>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</si>
  <si>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</si>
  <si>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</si>
  <si>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</si>
  <si>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</si>
  <si>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</si>
  <si>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</si>
  <si>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</si>
  <si>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</si>
  <si>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</si>
  <si>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</si>
  <si>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</si>
  <si>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</si>
  <si>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</si>
  <si>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</si>
  <si>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</si>
  <si>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</si>
  <si>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</si>
  <si>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</si>
  <si>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</si>
  <si>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</si>
  <si>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</si>
  <si>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</si>
  <si>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</si>
  <si>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</si>
  <si>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</si>
  <si>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</si>
  <si>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</si>
  <si>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</si>
  <si>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</si>
  <si>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</si>
  <si>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</si>
  <si>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</si>
  <si>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</si>
  <si>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</si>
  <si>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</si>
  <si>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</si>
  <si>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</si>
  <si>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</si>
  <si>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</si>
  <si>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</si>
  <si>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</si>
  <si>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</si>
  <si>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</si>
  <si>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</si>
  <si>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</si>
  <si>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</si>
  <si>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</si>
  <si>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</si>
  <si>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</si>
  <si>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</si>
  <si>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24062200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</si>
  <si>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</si>
  <si>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</si>
  <si>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</si>
  <si>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</si>
  <si>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</si>
  <si>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</si>
  <si>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</si>
  <si>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</si>
  <si>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Надходження бюджетних установ від додаткової (господарської) діяльності </t>
  </si>
  <si>
    <t>25010200</t>
  </si>
  <si>
    <t xml:space="preserve">Плата за оренду майна бюджетних установ, що здійснюється відповідно до Закону України "Про оренду державного та комунального майна" 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</si>
  <si>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</si>
  <si>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</si>
  <si>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</si>
  <si>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</si>
  <si>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</si>
  <si>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 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</si>
  <si>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</si>
  <si>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</si>
  <si>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</si>
  <si>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</si>
  <si>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</si>
  <si>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</si>
  <si>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</si>
  <si>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</si>
  <si>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</si>
  <si>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</si>
  <si>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</si>
  <si>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</si>
  <si>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</si>
  <si>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</si>
  <si>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</si>
  <si>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</si>
  <si>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</si>
  <si>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</si>
  <si>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</si>
  <si>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</si>
  <si>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</si>
  <si>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</si>
  <si>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</si>
  <si>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 xml:space="preserve">Субвенції 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</si>
  <si>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</si>
  <si>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</si>
  <si>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</si>
  <si>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 </t>
  </si>
  <si>
    <t>41034200</t>
  </si>
  <si>
    <t xml:space="preserve">Усього доходів з урахуванням міжбюджетних трансфертів з державного бюджету 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</si>
  <si>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</si>
  <si>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</si>
  <si>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</si>
  <si>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</si>
  <si>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</si>
  <si>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</si>
  <si>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</si>
  <si>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</si>
  <si>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</si>
  <si>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</si>
  <si>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</si>
  <si>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</si>
  <si>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</si>
  <si>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</si>
  <si>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</si>
  <si>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</si>
  <si>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</si>
  <si>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</si>
  <si>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</si>
  <si>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</si>
  <si>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</si>
  <si>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</si>
  <si>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</si>
  <si>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Керівництво і управління у відповідній сфері у містах (місті Києві), селищах, селах, об'єднаних територіальних громадах</t>
  </si>
  <si>
    <t>0160</t>
  </si>
  <si>
    <t>Інша діяльність у сфері державного управління</t>
  </si>
  <si>
    <t>0133</t>
  </si>
  <si>
    <t>0180</t>
  </si>
  <si>
    <t>Освіта</t>
  </si>
  <si>
    <t>1000</t>
  </si>
  <si>
    <t>Надання дошкільної освіти</t>
  </si>
  <si>
    <t>0910</t>
  </si>
  <si>
    <t>1010</t>
  </si>
  <si>
    <t>Надання загальної середньої освіти закладами середньої освіти (у т.ч.з дошкільними підрозділами ( відділеннями, групами))</t>
  </si>
  <si>
    <t>0921</t>
  </si>
  <si>
    <t>1020</t>
  </si>
  <si>
    <t xml:space="preserve">Надання позашкільної освіти закладами позашкільної освіти, заходи із позашкільної роботи з дітьми </t>
  </si>
  <si>
    <t>0960</t>
  </si>
  <si>
    <t>1090</t>
  </si>
  <si>
    <t>Надання спеціальної освіти мистецькими школами</t>
  </si>
  <si>
    <t>1100</t>
  </si>
  <si>
    <t>Методичне забезпечення діяльності закладів освіти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</si>
  <si>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</si>
  <si>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</si>
  <si>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</si>
  <si>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</si>
  <si>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</si>
  <si>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</si>
  <si>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</si>
  <si>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</si>
  <si>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Забезпечення діяльності інклюзивно-ресурсних центрів</t>
  </si>
  <si>
    <t>1170</t>
  </si>
  <si>
    <t>Охорона здоров'я</t>
  </si>
  <si>
    <t>2000</t>
  </si>
  <si>
    <t>Багатопрофільна стаціонарна медична допомога населенню</t>
  </si>
  <si>
    <t>0731</t>
  </si>
  <si>
    <t>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</si>
  <si>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</si>
  <si>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</si>
  <si>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</si>
  <si>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</si>
  <si>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</si>
  <si>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Програми і централізовані заходи у галузі охорони здоров'я</t>
  </si>
  <si>
    <t>2140</t>
  </si>
  <si>
    <t>Централізовані заходи з лікування хворих на цукровий та нецукровий діабет</t>
  </si>
  <si>
    <t>0763</t>
  </si>
  <si>
    <t>2144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</si>
  <si>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</si>
  <si>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</si>
  <si>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</si>
  <si>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</si>
  <si>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</si>
  <si>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</si>
  <si>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</si>
  <si>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</si>
  <si>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</si>
  <si>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</si>
  <si>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</si>
  <si>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</si>
  <si>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</si>
  <si>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</si>
  <si>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</si>
  <si>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Надання реабілітаційних послуг особам з інвалідністю та дітям з інвалідністю</t>
  </si>
  <si>
    <t>3105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</si>
  <si>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</si>
  <si>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</si>
  <si>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сім'ї, дітей та молоді</t>
  </si>
  <si>
    <t>1040</t>
  </si>
  <si>
    <t>3121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</si>
  <si>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</si>
  <si>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</si>
  <si>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</si>
  <si>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</si>
  <si>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</si>
  <si>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</si>
  <si>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і мистецтво</t>
  </si>
  <si>
    <t>4000</t>
  </si>
  <si>
    <t>Забезпечення діяльності бібліотек</t>
  </si>
  <si>
    <t>0824</t>
  </si>
  <si>
    <t>4030</t>
  </si>
  <si>
    <t>Забезпечення діяльності музеїв і виставок</t>
  </si>
  <si>
    <t>4040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</si>
  <si>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</si>
  <si>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</si>
  <si>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</si>
  <si>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</si>
  <si>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</si>
  <si>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</si>
  <si>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</si>
  <si>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</si>
  <si>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</si>
  <si>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</si>
  <si>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</si>
  <si>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</si>
  <si>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</si>
  <si>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</si>
  <si>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</si>
  <si>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</si>
  <si>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</si>
  <si>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</si>
  <si>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</si>
  <si>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</si>
  <si>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</si>
  <si>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Підтримка і розвиток спортивної інфраструктури</t>
  </si>
  <si>
    <t>5040</t>
  </si>
  <si>
    <t>Будівництво мультифункціональних майданчиків для занять ігровими видами спорту</t>
  </si>
  <si>
    <t>5045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</si>
  <si>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</si>
  <si>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</si>
  <si>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</si>
  <si>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</si>
  <si>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</si>
  <si>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</si>
  <si>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</si>
  <si>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</si>
  <si>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</si>
  <si>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0620</t>
  </si>
  <si>
    <t>6013</t>
  </si>
  <si>
    <t>Організація благоустрою населених пунктів</t>
  </si>
  <si>
    <t>6030</t>
  </si>
  <si>
    <t>Реалізація державних та місцевих житлових програм</t>
  </si>
  <si>
    <t>6080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</si>
  <si>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</si>
  <si>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0610</t>
  </si>
  <si>
    <t>6083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</si>
  <si>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</si>
  <si>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</si>
  <si>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</si>
  <si>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</si>
  <si>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</si>
  <si>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</si>
  <si>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</si>
  <si>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Будівництво та регіональний розвиток</t>
  </si>
  <si>
    <t>7300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</si>
  <si>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</si>
  <si>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</si>
  <si>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</si>
  <si>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0443</t>
  </si>
  <si>
    <t>7321</t>
  </si>
  <si>
    <t>Будівництво споруд, установ та закладів фізичної культури і спорту</t>
  </si>
  <si>
    <t>7325</t>
  </si>
  <si>
    <t>Будівництво1 інших об`єктів комунальної власності</t>
  </si>
  <si>
    <t>7330</t>
  </si>
  <si>
    <t>Розроблення схем планування та забудови територій (містобудівної документації)</t>
  </si>
  <si>
    <t>7350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</si>
  <si>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</si>
  <si>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</si>
  <si>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</si>
  <si>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</si>
  <si>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</si>
  <si>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</si>
  <si>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</si>
  <si>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Інші програми та заходи, пов'язані з економічною діяльністю</t>
  </si>
  <si>
    <t>7600</t>
  </si>
  <si>
    <t>Заходи з енергозбереження</t>
  </si>
  <si>
    <t>0470</t>
  </si>
  <si>
    <t>7640</t>
  </si>
  <si>
    <t>Членські внески до асоціацій органів місцевого самоврядування</t>
  </si>
  <si>
    <t>0490</t>
  </si>
  <si>
    <t>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</si>
  <si>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</si>
  <si>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</si>
  <si>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</si>
  <si>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</si>
  <si>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</si>
  <si>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</si>
  <si>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</si>
  <si>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</si>
  <si>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</si>
  <si>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0320</t>
  </si>
  <si>
    <t>8110</t>
  </si>
  <si>
    <t>Забезпечення діяльності місцевої пожежної охорони</t>
  </si>
  <si>
    <t>8130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</si>
  <si>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</si>
  <si>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</si>
  <si>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</si>
  <si>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</si>
  <si>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Ліквідація іншого забруднення навколишнього природного середовища</t>
  </si>
  <si>
    <t>0513</t>
  </si>
  <si>
    <t>8313</t>
  </si>
  <si>
    <t>Обслуговування місцевого боргу</t>
  </si>
  <si>
    <t>0170</t>
  </si>
  <si>
    <t>8600</t>
  </si>
  <si>
    <t>Резервний фонд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</si>
  <si>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</si>
  <si>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</si>
  <si>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</si>
  <si>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</si>
  <si>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</si>
  <si>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</si>
  <si>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</si>
  <si>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</si>
  <si>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</si>
  <si>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Субвенція з місцевого бюджету на співфінансування інвестиційних проектів</t>
  </si>
  <si>
    <t>9750</t>
  </si>
  <si>
    <t>9770</t>
  </si>
  <si>
    <t>900203</t>
  </si>
  <si>
    <t>IV. Фінансування</t>
  </si>
  <si>
    <t>Дефіцит (-) /профіцит (+)*</t>
  </si>
  <si>
    <t>затверджено  міською радою на рік з урахуванням змін****</t>
  </si>
  <si>
    <t xml:space="preserve">відсоток виконання (%)
</t>
  </si>
  <si>
    <t>грн.</t>
  </si>
  <si>
    <t>Звіт про виконання міського бюджету Олевської міської об"єднаної територіальної громади</t>
  </si>
  <si>
    <t>за І квартал 2020 року</t>
  </si>
  <si>
    <t>Голова Олевської міської об"єднаної територіальної громади</t>
  </si>
  <si>
    <t xml:space="preserve">затверджено розписом на І квартал 2020р.  з урахуванням внесених змін </t>
  </si>
  <si>
    <t>затверджено  міською радою на рік з урахуванням змін</t>
  </si>
  <si>
    <t xml:space="preserve">виконано за І квартал 2020р.
</t>
  </si>
  <si>
    <t>Олег ОМЕЛЬЧУК</t>
  </si>
</sst>
</file>

<file path=xl/styles.xml><?xml version="1.0" encoding="utf-8"?>
<styleSheet xmlns="http://schemas.openxmlformats.org/spreadsheetml/2006/main">
  <numFmts count="2">
    <numFmt numFmtId="184" formatCode="#,##0.00;\-#,##0.00"/>
    <numFmt numFmtId="185" formatCode="#,##0;\-#,##0"/>
  </numFmts>
  <fonts count="56">
    <font>
      <sz val="10"/>
      <name val="Arial Cyr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5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5"/>
      <color indexed="8"/>
      <name val="Times New Roman"/>
      <family val="1"/>
      <charset val="204"/>
    </font>
    <font>
      <sz val="8"/>
      <color indexed="9"/>
      <name val="Tahoma"/>
      <family val="2"/>
      <charset val="204"/>
    </font>
    <font>
      <i/>
      <u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u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9" fillId="0" borderId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31" fillId="32" borderId="22" applyNumberFormat="0" applyFont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</cellStyleXfs>
  <cellXfs count="93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85" fontId="3" fillId="0" borderId="1" xfId="0" applyNumberFormat="1" applyFont="1" applyFill="1" applyBorder="1" applyAlignment="1" applyProtection="1">
      <alignment horizontal="center" vertical="center" wrapText="1"/>
    </xf>
    <xf numFmtId="184" fontId="11" fillId="0" borderId="1" xfId="0" applyNumberFormat="1" applyFont="1" applyFill="1" applyBorder="1" applyAlignment="1" applyProtection="1">
      <alignment horizontal="right" vertical="center" wrapText="1"/>
    </xf>
    <xf numFmtId="184" fontId="1" fillId="0" borderId="1" xfId="0" applyNumberFormat="1" applyFont="1" applyFill="1" applyBorder="1" applyAlignment="1" applyProtection="1">
      <alignment horizontal="right" vertical="center" wrapText="1"/>
    </xf>
    <xf numFmtId="184" fontId="2" fillId="0" borderId="1" xfId="0" applyNumberFormat="1" applyFont="1" applyFill="1" applyBorder="1" applyAlignment="1" applyProtection="1">
      <alignment horizontal="right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185" fontId="3" fillId="0" borderId="2" xfId="0" applyNumberFormat="1" applyFont="1" applyFill="1" applyBorder="1" applyAlignment="1" applyProtection="1">
      <alignment horizontal="center" vertical="center" wrapText="1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184" fontId="1" fillId="0" borderId="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19" fillId="0" borderId="0" xfId="0" applyNumberFormat="1" applyFont="1" applyFill="1" applyBorder="1" applyAlignment="1" applyProtection="1">
      <alignment vertical="top"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top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vertical="top" wrapText="1"/>
    </xf>
    <xf numFmtId="0" fontId="21" fillId="0" borderId="3" xfId="0" applyNumberFormat="1" applyFont="1" applyFill="1" applyBorder="1" applyAlignment="1" applyProtection="1">
      <alignment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Font="1"/>
    <xf numFmtId="0" fontId="32" fillId="0" borderId="0" xfId="0" applyNumberFormat="1" applyFont="1" applyFill="1" applyBorder="1" applyAlignment="1" applyProtection="1">
      <alignment vertical="center" wrapText="1"/>
    </xf>
    <xf numFmtId="0" fontId="33" fillId="0" borderId="0" xfId="0" applyNumberFormat="1" applyFont="1" applyFill="1" applyBorder="1" applyAlignment="1" applyProtection="1">
      <alignment vertical="top" wrapText="1"/>
    </xf>
    <xf numFmtId="0" fontId="34" fillId="0" borderId="3" xfId="0" applyNumberFormat="1" applyFont="1" applyFill="1" applyBorder="1" applyAlignment="1" applyProtection="1">
      <alignment vertical="center" wrapText="1"/>
    </xf>
    <xf numFmtId="0" fontId="36" fillId="0" borderId="0" xfId="0" applyFont="1"/>
    <xf numFmtId="184" fontId="10" fillId="0" borderId="1" xfId="0" applyNumberFormat="1" applyFont="1" applyFill="1" applyBorder="1" applyAlignment="1" applyProtection="1">
      <alignment horizontal="right" vertical="center" wrapText="1"/>
    </xf>
    <xf numFmtId="185" fontId="28" fillId="0" borderId="1" xfId="0" applyNumberFormat="1" applyFont="1" applyFill="1" applyBorder="1" applyAlignment="1" applyProtection="1">
      <alignment horizontal="center" vertical="center" wrapText="1"/>
    </xf>
    <xf numFmtId="185" fontId="28" fillId="0" borderId="2" xfId="0" applyNumberFormat="1" applyFont="1" applyFill="1" applyBorder="1" applyAlignment="1" applyProtection="1">
      <alignment horizontal="center" vertical="center" wrapText="1"/>
    </xf>
    <xf numFmtId="184" fontId="29" fillId="0" borderId="1" xfId="0" applyNumberFormat="1" applyFont="1" applyFill="1" applyBorder="1" applyAlignment="1" applyProtection="1">
      <alignment horizontal="right" vertical="center" wrapText="1"/>
    </xf>
    <xf numFmtId="184" fontId="30" fillId="0" borderId="1" xfId="0" applyNumberFormat="1" applyFont="1" applyFill="1" applyBorder="1" applyAlignment="1" applyProtection="1">
      <alignment horizontal="right" vertical="center" wrapText="1"/>
    </xf>
    <xf numFmtId="184" fontId="30" fillId="0" borderId="2" xfId="0" applyNumberFormat="1" applyFont="1" applyFill="1" applyBorder="1" applyAlignment="1" applyProtection="1">
      <alignment horizontal="right" vertical="center" wrapText="1"/>
    </xf>
    <xf numFmtId="184" fontId="10" fillId="0" borderId="2" xfId="0" applyNumberFormat="1" applyFont="1" applyFill="1" applyBorder="1" applyAlignment="1" applyProtection="1">
      <alignment horizontal="right" vertical="center" wrapText="1"/>
    </xf>
    <xf numFmtId="0" fontId="21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184" fontId="11" fillId="2" borderId="1" xfId="0" applyNumberFormat="1" applyFont="1" applyFill="1" applyBorder="1" applyAlignment="1" applyProtection="1">
      <alignment horizontal="right" vertical="center" wrapText="1"/>
    </xf>
    <xf numFmtId="184" fontId="34" fillId="2" borderId="1" xfId="0" applyNumberFormat="1" applyFont="1" applyFill="1" applyBorder="1" applyAlignment="1" applyProtection="1">
      <alignment horizontal="right" vertical="center" wrapText="1"/>
    </xf>
    <xf numFmtId="184" fontId="1" fillId="2" borderId="1" xfId="0" applyNumberFormat="1" applyFont="1" applyFill="1" applyBorder="1" applyAlignment="1" applyProtection="1">
      <alignment horizontal="right" vertical="center" wrapText="1"/>
    </xf>
    <xf numFmtId="184" fontId="35" fillId="2" borderId="1" xfId="0" applyNumberFormat="1" applyFont="1" applyFill="1" applyBorder="1" applyAlignment="1" applyProtection="1">
      <alignment horizontal="right" vertical="center" wrapText="1"/>
    </xf>
    <xf numFmtId="184" fontId="1" fillId="2" borderId="2" xfId="0" applyNumberFormat="1" applyFont="1" applyFill="1" applyBorder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84" fontId="11" fillId="0" borderId="2" xfId="0" applyNumberFormat="1" applyFont="1" applyFill="1" applyBorder="1" applyAlignment="1" applyProtection="1">
      <alignment horizontal="right" vertical="center" wrapText="1"/>
    </xf>
    <xf numFmtId="0" fontId="37" fillId="0" borderId="0" xfId="0" applyFont="1"/>
    <xf numFmtId="184" fontId="16" fillId="0" borderId="1" xfId="0" applyNumberFormat="1" applyFont="1" applyFill="1" applyBorder="1" applyAlignment="1" applyProtection="1">
      <alignment horizontal="right" vertical="center" wrapText="1"/>
    </xf>
    <xf numFmtId="184" fontId="26" fillId="0" borderId="1" xfId="0" applyNumberFormat="1" applyFont="1" applyFill="1" applyBorder="1" applyAlignment="1" applyProtection="1">
      <alignment horizontal="right" vertical="center" wrapText="1"/>
    </xf>
    <xf numFmtId="184" fontId="16" fillId="0" borderId="2" xfId="0" applyNumberFormat="1" applyFont="1" applyFill="1" applyBorder="1" applyAlignment="1" applyProtection="1">
      <alignment horizontal="right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7" fillId="0" borderId="13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center" vertical="center" wrapText="1"/>
    </xf>
    <xf numFmtId="0" fontId="27" fillId="0" borderId="13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185" fontId="1" fillId="0" borderId="0" xfId="0" applyNumberFormat="1" applyFont="1" applyFill="1" applyBorder="1" applyAlignment="1" applyProtection="1">
      <alignment horizontal="left" wrapText="1"/>
    </xf>
    <xf numFmtId="185" fontId="14" fillId="0" borderId="0" xfId="0" applyNumberFormat="1" applyFont="1" applyFill="1" applyBorder="1" applyAlignment="1" applyProtection="1">
      <alignment horizontal="left" wrapText="1"/>
    </xf>
    <xf numFmtId="185" fontId="15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view="pageBreakPreview" zoomScale="124" zoomScaleNormal="100" zoomScaleSheetLayoutView="124" workbookViewId="0">
      <pane xSplit="3" ySplit="9" topLeftCell="D49" activePane="bottomRight" state="frozen"/>
      <selection pane="topRight" activeCell="D1" sqref="D1"/>
      <selection pane="bottomLeft" activeCell="A10" sqref="A10"/>
      <selection pane="bottomRight" activeCell="N200" sqref="N200"/>
    </sheetView>
  </sheetViews>
  <sheetFormatPr defaultRowHeight="12.75"/>
  <cols>
    <col min="1" max="1" width="23.5703125" style="36" customWidth="1"/>
    <col min="2" max="2" width="4.140625" customWidth="1"/>
    <col min="3" max="3" width="11" style="25" customWidth="1"/>
    <col min="4" max="4" width="13.140625" customWidth="1"/>
    <col min="5" max="5" width="12.85546875" style="40" customWidth="1"/>
    <col min="6" max="6" width="13.85546875" customWidth="1"/>
    <col min="7" max="7" width="14.140625" customWidth="1"/>
    <col min="8" max="8" width="12.7109375" customWidth="1"/>
    <col min="9" max="9" width="13" style="40" customWidth="1"/>
    <col min="10" max="10" width="12.140625" customWidth="1"/>
    <col min="11" max="11" width="9.7109375" customWidth="1"/>
    <col min="12" max="13" width="13.28515625" customWidth="1"/>
    <col min="14" max="14" width="14.140625" customWidth="1"/>
    <col min="15" max="15" width="13.42578125" customWidth="1"/>
    <col min="16" max="16" width="0.140625" customWidth="1"/>
  </cols>
  <sheetData>
    <row r="1" spans="1:16" ht="15.75">
      <c r="A1" s="26"/>
      <c r="B1" s="15"/>
      <c r="C1" s="19"/>
      <c r="D1" s="15"/>
      <c r="E1" s="37"/>
      <c r="F1" s="15"/>
      <c r="G1" s="15"/>
      <c r="H1" s="15"/>
      <c r="I1" s="37"/>
      <c r="J1" s="15"/>
      <c r="K1" s="15"/>
      <c r="L1" s="15"/>
      <c r="M1" s="15"/>
      <c r="N1" s="15"/>
      <c r="O1" s="15"/>
      <c r="P1" s="15"/>
    </row>
    <row r="2" spans="1:16" ht="19.5">
      <c r="A2" s="27"/>
      <c r="B2" s="16"/>
      <c r="C2" s="62" t="s">
        <v>410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16"/>
      <c r="O2" s="16"/>
      <c r="P2" s="16"/>
    </row>
    <row r="3" spans="1:16" ht="19.5">
      <c r="A3" s="28"/>
      <c r="B3" s="17"/>
      <c r="C3" s="20"/>
      <c r="D3" s="17"/>
      <c r="E3" s="38"/>
      <c r="F3" s="63" t="s">
        <v>411</v>
      </c>
      <c r="G3" s="63"/>
      <c r="H3" s="63"/>
      <c r="I3" s="63"/>
      <c r="J3" s="63"/>
      <c r="K3" s="18"/>
      <c r="L3" s="17"/>
      <c r="M3" s="17"/>
      <c r="N3" s="17"/>
      <c r="O3" s="17"/>
      <c r="P3" s="17"/>
    </row>
    <row r="4" spans="1:16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>
      <c r="A5" s="29"/>
      <c r="B5" s="14"/>
      <c r="C5" s="21"/>
      <c r="D5" s="14"/>
      <c r="E5" s="39"/>
      <c r="F5" s="14"/>
      <c r="G5" s="14"/>
      <c r="H5" s="14"/>
      <c r="I5" s="39"/>
      <c r="J5" s="14"/>
      <c r="K5" s="14"/>
      <c r="L5" s="14"/>
      <c r="M5" s="14"/>
      <c r="N5" s="14"/>
      <c r="O5" s="14" t="s">
        <v>409</v>
      </c>
      <c r="P5" s="14"/>
    </row>
    <row r="6" spans="1:16">
      <c r="A6" s="69" t="s">
        <v>1</v>
      </c>
      <c r="B6" s="87" t="s">
        <v>2</v>
      </c>
      <c r="C6" s="88"/>
      <c r="D6" s="72" t="s">
        <v>3</v>
      </c>
      <c r="E6" s="73"/>
      <c r="F6" s="73"/>
      <c r="G6" s="74"/>
      <c r="H6" s="72" t="s">
        <v>4</v>
      </c>
      <c r="I6" s="73"/>
      <c r="J6" s="73"/>
      <c r="K6" s="74"/>
      <c r="L6" s="72" t="s">
        <v>5</v>
      </c>
      <c r="M6" s="73"/>
      <c r="N6" s="73"/>
      <c r="O6" s="73"/>
      <c r="P6" s="10"/>
    </row>
    <row r="7" spans="1:16" ht="12.75" customHeight="1">
      <c r="A7" s="70"/>
      <c r="B7" s="89"/>
      <c r="C7" s="90"/>
      <c r="D7" s="75" t="s">
        <v>414</v>
      </c>
      <c r="E7" s="64" t="s">
        <v>413</v>
      </c>
      <c r="F7" s="64" t="s">
        <v>415</v>
      </c>
      <c r="G7" s="79" t="s">
        <v>408</v>
      </c>
      <c r="H7" s="64" t="s">
        <v>407</v>
      </c>
      <c r="I7" s="64" t="s">
        <v>413</v>
      </c>
      <c r="J7" s="64" t="s">
        <v>415</v>
      </c>
      <c r="K7" s="79" t="s">
        <v>408</v>
      </c>
      <c r="L7" s="64" t="s">
        <v>414</v>
      </c>
      <c r="M7" s="64" t="s">
        <v>413</v>
      </c>
      <c r="N7" s="64" t="s">
        <v>415</v>
      </c>
      <c r="O7" s="66" t="s">
        <v>408</v>
      </c>
      <c r="P7" s="8"/>
    </row>
    <row r="8" spans="1:16" ht="82.15" customHeight="1">
      <c r="A8" s="71"/>
      <c r="B8" s="91"/>
      <c r="C8" s="92"/>
      <c r="D8" s="76"/>
      <c r="E8" s="65"/>
      <c r="F8" s="65"/>
      <c r="G8" s="80"/>
      <c r="H8" s="65"/>
      <c r="I8" s="65"/>
      <c r="J8" s="65"/>
      <c r="K8" s="80"/>
      <c r="L8" s="65"/>
      <c r="M8" s="65"/>
      <c r="N8" s="65"/>
      <c r="O8" s="67"/>
      <c r="P8" s="9"/>
    </row>
    <row r="9" spans="1:16">
      <c r="A9" s="30" t="s">
        <v>6</v>
      </c>
      <c r="B9" s="77" t="s">
        <v>7</v>
      </c>
      <c r="C9" s="78"/>
      <c r="D9" s="3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10</v>
      </c>
      <c r="K9" s="42">
        <v>11</v>
      </c>
      <c r="L9" s="42">
        <v>12</v>
      </c>
      <c r="M9" s="42">
        <v>13</v>
      </c>
      <c r="N9" s="43"/>
      <c r="O9" s="3">
        <v>15</v>
      </c>
      <c r="P9" s="11"/>
    </row>
    <row r="10" spans="1:16">
      <c r="A10" s="31" t="s">
        <v>8</v>
      </c>
      <c r="B10" s="1" t="s">
        <v>0</v>
      </c>
      <c r="C10" s="22" t="s">
        <v>0</v>
      </c>
      <c r="D10" s="4" t="s">
        <v>9</v>
      </c>
      <c r="E10" s="44" t="s">
        <v>9</v>
      </c>
      <c r="F10" s="41" t="s">
        <v>9</v>
      </c>
      <c r="G10" s="41" t="s">
        <v>9</v>
      </c>
      <c r="H10" s="41" t="s">
        <v>9</v>
      </c>
      <c r="I10" s="41" t="s">
        <v>9</v>
      </c>
      <c r="J10" s="41" t="s">
        <v>9</v>
      </c>
      <c r="K10" s="45" t="s">
        <v>9</v>
      </c>
      <c r="L10" s="45" t="s">
        <v>9</v>
      </c>
      <c r="M10" s="45" t="s">
        <v>9</v>
      </c>
      <c r="N10" s="46"/>
      <c r="O10" s="6" t="s">
        <v>9</v>
      </c>
      <c r="P10" s="12"/>
    </row>
    <row r="11" spans="1:16">
      <c r="A11" s="31" t="s">
        <v>10</v>
      </c>
      <c r="B11" s="1" t="s">
        <v>0</v>
      </c>
      <c r="C11" s="22" t="s">
        <v>11</v>
      </c>
      <c r="D11" s="5">
        <v>100416700</v>
      </c>
      <c r="E11" s="41">
        <v>26572612</v>
      </c>
      <c r="F11" s="41">
        <v>23077952.190000001</v>
      </c>
      <c r="G11" s="41">
        <f>F11/E11%</f>
        <v>86.848640208948979</v>
      </c>
      <c r="H11" s="41">
        <v>56000</v>
      </c>
      <c r="I11" s="41">
        <v>14000</v>
      </c>
      <c r="J11" s="41">
        <v>9420.86</v>
      </c>
      <c r="K11" s="41">
        <f>J11/I11%</f>
        <v>67.291857142857154</v>
      </c>
      <c r="L11" s="41">
        <f>D11+H11</f>
        <v>100472700</v>
      </c>
      <c r="M11" s="41">
        <f>E11+I11</f>
        <v>26586612</v>
      </c>
      <c r="N11" s="47">
        <f>F11+J11</f>
        <v>23087373.050000001</v>
      </c>
      <c r="O11" s="5">
        <f>N11/M11%</f>
        <v>86.838341982047211</v>
      </c>
      <c r="P11" s="13"/>
    </row>
    <row r="12" spans="1:16" ht="48">
      <c r="A12" s="32" t="s">
        <v>12</v>
      </c>
      <c r="B12" s="1" t="s">
        <v>0</v>
      </c>
      <c r="C12" s="22" t="s">
        <v>13</v>
      </c>
      <c r="D12" s="5">
        <v>52451000</v>
      </c>
      <c r="E12" s="41">
        <v>16248759</v>
      </c>
      <c r="F12" s="41">
        <v>11334042.09</v>
      </c>
      <c r="G12" s="41">
        <f t="shared" ref="G12:G75" si="0">F12/E12%</f>
        <v>69.753278327286409</v>
      </c>
      <c r="H12" s="41">
        <v>0</v>
      </c>
      <c r="I12" s="41">
        <v>0</v>
      </c>
      <c r="J12" s="41">
        <v>0</v>
      </c>
      <c r="K12" s="41">
        <v>0</v>
      </c>
      <c r="L12" s="41">
        <f>D12+H12</f>
        <v>52451000</v>
      </c>
      <c r="M12" s="41">
        <f t="shared" ref="M12:M75" si="1">E12+I12</f>
        <v>16248759</v>
      </c>
      <c r="N12" s="47">
        <f t="shared" ref="N12:N75" si="2">F12+J12</f>
        <v>11334042.09</v>
      </c>
      <c r="O12" s="5">
        <f t="shared" ref="O12:O75" si="3">N12/M12%</f>
        <v>69.753278327286409</v>
      </c>
      <c r="P12" s="13"/>
    </row>
    <row r="13" spans="1:16" ht="24">
      <c r="A13" s="33" t="s">
        <v>14</v>
      </c>
      <c r="B13" s="7" t="s">
        <v>0</v>
      </c>
      <c r="C13" s="23" t="s">
        <v>15</v>
      </c>
      <c r="D13" s="5">
        <v>52450000</v>
      </c>
      <c r="E13" s="41">
        <v>16248559</v>
      </c>
      <c r="F13" s="41">
        <v>11332944.09</v>
      </c>
      <c r="G13" s="41">
        <f t="shared" si="0"/>
        <v>69.747379382996357</v>
      </c>
      <c r="H13" s="41">
        <v>0</v>
      </c>
      <c r="I13" s="41">
        <v>0</v>
      </c>
      <c r="J13" s="41">
        <v>0</v>
      </c>
      <c r="K13" s="41">
        <v>0</v>
      </c>
      <c r="L13" s="41">
        <f t="shared" ref="L13:L75" si="4">D13+H13</f>
        <v>52450000</v>
      </c>
      <c r="M13" s="41">
        <f t="shared" si="1"/>
        <v>16248559</v>
      </c>
      <c r="N13" s="47">
        <f t="shared" si="2"/>
        <v>11332944.09</v>
      </c>
      <c r="O13" s="5">
        <f t="shared" si="3"/>
        <v>69.747379382996357</v>
      </c>
      <c r="P13" s="13"/>
    </row>
    <row r="14" spans="1:16" ht="60">
      <c r="A14" s="34" t="s">
        <v>16</v>
      </c>
      <c r="B14" s="2" t="s">
        <v>0</v>
      </c>
      <c r="C14" s="24" t="s">
        <v>17</v>
      </c>
      <c r="D14" s="5">
        <v>48620000</v>
      </c>
      <c r="E14" s="41">
        <v>15392352</v>
      </c>
      <c r="F14" s="41">
        <v>10229080.24</v>
      </c>
      <c r="G14" s="41">
        <f t="shared" si="0"/>
        <v>66.455602366681845</v>
      </c>
      <c r="H14" s="41">
        <v>0</v>
      </c>
      <c r="I14" s="41">
        <v>0</v>
      </c>
      <c r="J14" s="41">
        <v>0</v>
      </c>
      <c r="K14" s="41">
        <v>0</v>
      </c>
      <c r="L14" s="41">
        <f t="shared" si="4"/>
        <v>48620000</v>
      </c>
      <c r="M14" s="41">
        <f t="shared" si="1"/>
        <v>15392352</v>
      </c>
      <c r="N14" s="47">
        <f t="shared" si="2"/>
        <v>10229080.24</v>
      </c>
      <c r="O14" s="5">
        <f t="shared" si="3"/>
        <v>66.455602366681845</v>
      </c>
      <c r="P14" s="13"/>
    </row>
    <row r="15" spans="1:16" ht="120">
      <c r="A15" s="34" t="s">
        <v>18</v>
      </c>
      <c r="B15" s="2" t="s">
        <v>0</v>
      </c>
      <c r="C15" s="24" t="s">
        <v>19</v>
      </c>
      <c r="D15" s="5">
        <v>3100000</v>
      </c>
      <c r="E15" s="41">
        <v>673707</v>
      </c>
      <c r="F15" s="41">
        <v>673707.58</v>
      </c>
      <c r="G15" s="41">
        <f t="shared" si="0"/>
        <v>100.00008609083771</v>
      </c>
      <c r="H15" s="41">
        <v>0</v>
      </c>
      <c r="I15" s="41">
        <v>0</v>
      </c>
      <c r="J15" s="41">
        <v>0</v>
      </c>
      <c r="K15" s="41">
        <v>0</v>
      </c>
      <c r="L15" s="41">
        <f t="shared" si="4"/>
        <v>3100000</v>
      </c>
      <c r="M15" s="41">
        <f t="shared" si="1"/>
        <v>673707</v>
      </c>
      <c r="N15" s="47">
        <f t="shared" si="2"/>
        <v>673707.58</v>
      </c>
      <c r="O15" s="5">
        <f t="shared" si="3"/>
        <v>100.00008609083771</v>
      </c>
      <c r="P15" s="13"/>
    </row>
    <row r="16" spans="1:16" ht="60">
      <c r="A16" s="34" t="s">
        <v>20</v>
      </c>
      <c r="B16" s="2" t="s">
        <v>0</v>
      </c>
      <c r="C16" s="24" t="s">
        <v>21</v>
      </c>
      <c r="D16" s="5">
        <v>230000</v>
      </c>
      <c r="E16" s="41">
        <v>57400</v>
      </c>
      <c r="F16" s="41">
        <v>195841.57</v>
      </c>
      <c r="G16" s="41">
        <f t="shared" si="0"/>
        <v>341.18740418118466</v>
      </c>
      <c r="H16" s="41">
        <v>0</v>
      </c>
      <c r="I16" s="41">
        <v>0</v>
      </c>
      <c r="J16" s="41">
        <v>0</v>
      </c>
      <c r="K16" s="41">
        <v>0</v>
      </c>
      <c r="L16" s="41">
        <f t="shared" si="4"/>
        <v>230000</v>
      </c>
      <c r="M16" s="41">
        <f t="shared" si="1"/>
        <v>57400</v>
      </c>
      <c r="N16" s="47">
        <f t="shared" si="2"/>
        <v>195841.57</v>
      </c>
      <c r="O16" s="5">
        <f t="shared" si="3"/>
        <v>341.18740418118466</v>
      </c>
      <c r="P16" s="13"/>
    </row>
    <row r="17" spans="1:16" ht="60">
      <c r="A17" s="34" t="s">
        <v>22</v>
      </c>
      <c r="B17" s="2" t="s">
        <v>0</v>
      </c>
      <c r="C17" s="24" t="s">
        <v>23</v>
      </c>
      <c r="D17" s="5">
        <v>500000</v>
      </c>
      <c r="E17" s="41">
        <v>125100</v>
      </c>
      <c r="F17" s="41">
        <v>234314.7</v>
      </c>
      <c r="G17" s="41">
        <f t="shared" si="0"/>
        <v>187.30191846522783</v>
      </c>
      <c r="H17" s="41">
        <v>0</v>
      </c>
      <c r="I17" s="41">
        <v>0</v>
      </c>
      <c r="J17" s="41">
        <v>0</v>
      </c>
      <c r="K17" s="41">
        <v>0</v>
      </c>
      <c r="L17" s="41">
        <f t="shared" si="4"/>
        <v>500000</v>
      </c>
      <c r="M17" s="41">
        <f t="shared" si="1"/>
        <v>125100</v>
      </c>
      <c r="N17" s="47">
        <f t="shared" si="2"/>
        <v>234314.7</v>
      </c>
      <c r="O17" s="5">
        <f t="shared" si="3"/>
        <v>187.30191846522783</v>
      </c>
      <c r="P17" s="13"/>
    </row>
    <row r="18" spans="1:16" ht="24">
      <c r="A18" s="33" t="s">
        <v>24</v>
      </c>
      <c r="B18" s="7" t="s">
        <v>0</v>
      </c>
      <c r="C18" s="23" t="s">
        <v>25</v>
      </c>
      <c r="D18" s="5">
        <v>1000</v>
      </c>
      <c r="E18" s="41">
        <v>200</v>
      </c>
      <c r="F18" s="41">
        <v>1098</v>
      </c>
      <c r="G18" s="41">
        <f t="shared" si="0"/>
        <v>549</v>
      </c>
      <c r="H18" s="41">
        <v>0</v>
      </c>
      <c r="I18" s="41">
        <v>0</v>
      </c>
      <c r="J18" s="41">
        <v>0</v>
      </c>
      <c r="K18" s="41">
        <v>0</v>
      </c>
      <c r="L18" s="41">
        <f t="shared" si="4"/>
        <v>1000</v>
      </c>
      <c r="M18" s="41">
        <f t="shared" si="1"/>
        <v>200</v>
      </c>
      <c r="N18" s="47">
        <f t="shared" si="2"/>
        <v>1098</v>
      </c>
      <c r="O18" s="5">
        <f t="shared" si="3"/>
        <v>549</v>
      </c>
      <c r="P18" s="13"/>
    </row>
    <row r="19" spans="1:16" ht="48">
      <c r="A19" s="34" t="s">
        <v>26</v>
      </c>
      <c r="B19" s="2" t="s">
        <v>0</v>
      </c>
      <c r="C19" s="24" t="s">
        <v>27</v>
      </c>
      <c r="D19" s="5">
        <v>1000</v>
      </c>
      <c r="E19" s="41">
        <v>200</v>
      </c>
      <c r="F19" s="41">
        <v>1098</v>
      </c>
      <c r="G19" s="41">
        <f t="shared" si="0"/>
        <v>549</v>
      </c>
      <c r="H19" s="41">
        <v>0</v>
      </c>
      <c r="I19" s="41">
        <v>0</v>
      </c>
      <c r="J19" s="41">
        <v>0</v>
      </c>
      <c r="K19" s="41">
        <v>0</v>
      </c>
      <c r="L19" s="41">
        <f t="shared" si="4"/>
        <v>1000</v>
      </c>
      <c r="M19" s="41">
        <f t="shared" si="1"/>
        <v>200</v>
      </c>
      <c r="N19" s="47">
        <f t="shared" si="2"/>
        <v>1098</v>
      </c>
      <c r="O19" s="5">
        <f t="shared" si="3"/>
        <v>549</v>
      </c>
      <c r="P19" s="13"/>
    </row>
    <row r="20" spans="1:16" ht="36">
      <c r="A20" s="32" t="s">
        <v>28</v>
      </c>
      <c r="B20" s="1" t="s">
        <v>0</v>
      </c>
      <c r="C20" s="22" t="s">
        <v>29</v>
      </c>
      <c r="D20" s="5">
        <v>14004500</v>
      </c>
      <c r="E20" s="41">
        <v>3505875</v>
      </c>
      <c r="F20" s="41">
        <v>3947121.36</v>
      </c>
      <c r="G20" s="41">
        <f t="shared" si="0"/>
        <v>112.58591250401112</v>
      </c>
      <c r="H20" s="41">
        <v>0</v>
      </c>
      <c r="I20" s="41">
        <v>0</v>
      </c>
      <c r="J20" s="41">
        <v>0</v>
      </c>
      <c r="K20" s="41">
        <v>0</v>
      </c>
      <c r="L20" s="41">
        <f t="shared" si="4"/>
        <v>14004500</v>
      </c>
      <c r="M20" s="41">
        <f t="shared" si="1"/>
        <v>3505875</v>
      </c>
      <c r="N20" s="47">
        <f t="shared" si="2"/>
        <v>3947121.36</v>
      </c>
      <c r="O20" s="5">
        <f t="shared" si="3"/>
        <v>112.58591250401112</v>
      </c>
      <c r="P20" s="13"/>
    </row>
    <row r="21" spans="1:16" ht="36">
      <c r="A21" s="33" t="s">
        <v>30</v>
      </c>
      <c r="B21" s="7" t="s">
        <v>0</v>
      </c>
      <c r="C21" s="23" t="s">
        <v>31</v>
      </c>
      <c r="D21" s="5">
        <v>14000000</v>
      </c>
      <c r="E21" s="41">
        <v>3505000</v>
      </c>
      <c r="F21" s="41">
        <v>3707398.92</v>
      </c>
      <c r="G21" s="41">
        <f t="shared" si="0"/>
        <v>105.77457689015692</v>
      </c>
      <c r="H21" s="41">
        <v>0</v>
      </c>
      <c r="I21" s="41">
        <v>0</v>
      </c>
      <c r="J21" s="41">
        <v>0</v>
      </c>
      <c r="K21" s="41">
        <v>0</v>
      </c>
      <c r="L21" s="41">
        <f t="shared" si="4"/>
        <v>14000000</v>
      </c>
      <c r="M21" s="41">
        <f t="shared" si="1"/>
        <v>3505000</v>
      </c>
      <c r="N21" s="47">
        <f t="shared" si="2"/>
        <v>3707398.92</v>
      </c>
      <c r="O21" s="5">
        <f t="shared" si="3"/>
        <v>105.77457689015692</v>
      </c>
      <c r="P21" s="13"/>
    </row>
    <row r="22" spans="1:16" ht="60">
      <c r="A22" s="34" t="s">
        <v>32</v>
      </c>
      <c r="B22" s="2" t="s">
        <v>0</v>
      </c>
      <c r="C22" s="24" t="s">
        <v>33</v>
      </c>
      <c r="D22" s="5">
        <v>6500000</v>
      </c>
      <c r="E22" s="41">
        <v>1630000</v>
      </c>
      <c r="F22" s="41">
        <v>2144796.73</v>
      </c>
      <c r="G22" s="41">
        <f t="shared" si="0"/>
        <v>131.58262147239265</v>
      </c>
      <c r="H22" s="41">
        <v>0</v>
      </c>
      <c r="I22" s="41">
        <v>0</v>
      </c>
      <c r="J22" s="41">
        <v>0</v>
      </c>
      <c r="K22" s="41">
        <v>0</v>
      </c>
      <c r="L22" s="41">
        <f t="shared" si="4"/>
        <v>6500000</v>
      </c>
      <c r="M22" s="41">
        <f t="shared" si="1"/>
        <v>1630000</v>
      </c>
      <c r="N22" s="47">
        <f t="shared" si="2"/>
        <v>2144796.73</v>
      </c>
      <c r="O22" s="5">
        <f t="shared" si="3"/>
        <v>131.58262147239265</v>
      </c>
      <c r="P22" s="13"/>
    </row>
    <row r="23" spans="1:16" ht="96">
      <c r="A23" s="34" t="s">
        <v>34</v>
      </c>
      <c r="B23" s="2" t="s">
        <v>0</v>
      </c>
      <c r="C23" s="24" t="s">
        <v>35</v>
      </c>
      <c r="D23" s="5">
        <v>7500000</v>
      </c>
      <c r="E23" s="41">
        <v>1875000</v>
      </c>
      <c r="F23" s="41">
        <v>1562602.19</v>
      </c>
      <c r="G23" s="41">
        <f t="shared" si="0"/>
        <v>83.338783466666669</v>
      </c>
      <c r="H23" s="41">
        <v>0</v>
      </c>
      <c r="I23" s="41">
        <v>0</v>
      </c>
      <c r="J23" s="41">
        <v>0</v>
      </c>
      <c r="K23" s="41">
        <v>0</v>
      </c>
      <c r="L23" s="41">
        <f t="shared" si="4"/>
        <v>7500000</v>
      </c>
      <c r="M23" s="41">
        <f t="shared" si="1"/>
        <v>1875000</v>
      </c>
      <c r="N23" s="47">
        <f t="shared" si="2"/>
        <v>1562602.19</v>
      </c>
      <c r="O23" s="5">
        <f t="shared" si="3"/>
        <v>83.338783466666669</v>
      </c>
      <c r="P23" s="13"/>
    </row>
    <row r="24" spans="1:16" ht="24">
      <c r="A24" s="33" t="s">
        <v>36</v>
      </c>
      <c r="B24" s="7" t="s">
        <v>0</v>
      </c>
      <c r="C24" s="23" t="s">
        <v>37</v>
      </c>
      <c r="D24" s="5">
        <v>4500</v>
      </c>
      <c r="E24" s="41">
        <v>875</v>
      </c>
      <c r="F24" s="41">
        <v>239722.44</v>
      </c>
      <c r="G24" s="41">
        <f t="shared" si="0"/>
        <v>27396.850285714285</v>
      </c>
      <c r="H24" s="41">
        <v>0</v>
      </c>
      <c r="I24" s="41">
        <v>0</v>
      </c>
      <c r="J24" s="41">
        <v>0</v>
      </c>
      <c r="K24" s="41">
        <v>0</v>
      </c>
      <c r="L24" s="41">
        <f t="shared" si="4"/>
        <v>4500</v>
      </c>
      <c r="M24" s="41">
        <f t="shared" si="1"/>
        <v>875</v>
      </c>
      <c r="N24" s="47">
        <f t="shared" si="2"/>
        <v>239722.44</v>
      </c>
      <c r="O24" s="5">
        <f t="shared" si="3"/>
        <v>27396.850285714285</v>
      </c>
      <c r="P24" s="13"/>
    </row>
    <row r="25" spans="1:16" ht="48">
      <c r="A25" s="34" t="s">
        <v>38</v>
      </c>
      <c r="B25" s="2" t="s">
        <v>0</v>
      </c>
      <c r="C25" s="24" t="s">
        <v>39</v>
      </c>
      <c r="D25" s="5">
        <v>3500</v>
      </c>
      <c r="E25" s="41">
        <v>875</v>
      </c>
      <c r="F25" s="41">
        <v>1557.44</v>
      </c>
      <c r="G25" s="41">
        <f t="shared" si="0"/>
        <v>177.99314285714286</v>
      </c>
      <c r="H25" s="41">
        <v>0</v>
      </c>
      <c r="I25" s="41">
        <v>0</v>
      </c>
      <c r="J25" s="41">
        <v>0</v>
      </c>
      <c r="K25" s="41">
        <v>0</v>
      </c>
      <c r="L25" s="41">
        <f t="shared" si="4"/>
        <v>3500</v>
      </c>
      <c r="M25" s="41">
        <f t="shared" si="1"/>
        <v>875</v>
      </c>
      <c r="N25" s="47">
        <f t="shared" si="2"/>
        <v>1557.44</v>
      </c>
      <c r="O25" s="5">
        <f t="shared" si="3"/>
        <v>177.99314285714286</v>
      </c>
      <c r="P25" s="13"/>
    </row>
    <row r="26" spans="1:16" ht="48">
      <c r="A26" s="34" t="s">
        <v>40</v>
      </c>
      <c r="B26" s="2" t="s">
        <v>0</v>
      </c>
      <c r="C26" s="24" t="s">
        <v>41</v>
      </c>
      <c r="D26" s="5">
        <v>1000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f t="shared" si="4"/>
        <v>1000</v>
      </c>
      <c r="M26" s="41">
        <f t="shared" si="1"/>
        <v>0</v>
      </c>
      <c r="N26" s="47">
        <f t="shared" si="2"/>
        <v>0</v>
      </c>
      <c r="O26" s="5">
        <v>0</v>
      </c>
      <c r="P26" s="13"/>
    </row>
    <row r="27" spans="1:16" ht="36">
      <c r="A27" s="34" t="s">
        <v>42</v>
      </c>
      <c r="B27" s="2" t="s">
        <v>0</v>
      </c>
      <c r="C27" s="24" t="s">
        <v>43</v>
      </c>
      <c r="D27" s="5">
        <v>0</v>
      </c>
      <c r="E27" s="41">
        <v>0</v>
      </c>
      <c r="F27" s="41">
        <v>238165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f t="shared" si="4"/>
        <v>0</v>
      </c>
      <c r="M27" s="41">
        <f t="shared" si="1"/>
        <v>0</v>
      </c>
      <c r="N27" s="47">
        <f t="shared" si="2"/>
        <v>238165</v>
      </c>
      <c r="O27" s="5">
        <v>0</v>
      </c>
      <c r="P27" s="13"/>
    </row>
    <row r="28" spans="1:16" ht="24">
      <c r="A28" s="32" t="s">
        <v>44</v>
      </c>
      <c r="B28" s="1" t="s">
        <v>0</v>
      </c>
      <c r="C28" s="22" t="s">
        <v>45</v>
      </c>
      <c r="D28" s="5">
        <v>5500000</v>
      </c>
      <c r="E28" s="41">
        <v>286288</v>
      </c>
      <c r="F28" s="41">
        <v>620020.05000000005</v>
      </c>
      <c r="G28" s="41">
        <f t="shared" si="0"/>
        <v>216.57214064159169</v>
      </c>
      <c r="H28" s="41">
        <v>0</v>
      </c>
      <c r="I28" s="41">
        <v>0</v>
      </c>
      <c r="J28" s="41">
        <v>0</v>
      </c>
      <c r="K28" s="41">
        <v>0</v>
      </c>
      <c r="L28" s="41">
        <f t="shared" si="4"/>
        <v>5500000</v>
      </c>
      <c r="M28" s="41">
        <f t="shared" si="1"/>
        <v>286288</v>
      </c>
      <c r="N28" s="47">
        <f t="shared" si="2"/>
        <v>620020.05000000005</v>
      </c>
      <c r="O28" s="5">
        <f t="shared" si="3"/>
        <v>216.57214064159169</v>
      </c>
      <c r="P28" s="13"/>
    </row>
    <row r="29" spans="1:16" ht="48">
      <c r="A29" s="33" t="s">
        <v>46</v>
      </c>
      <c r="B29" s="7" t="s">
        <v>0</v>
      </c>
      <c r="C29" s="23" t="s">
        <v>47</v>
      </c>
      <c r="D29" s="5">
        <v>700000</v>
      </c>
      <c r="E29" s="41">
        <v>0</v>
      </c>
      <c r="F29" s="41">
        <v>78796.55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f t="shared" si="4"/>
        <v>700000</v>
      </c>
      <c r="M29" s="41">
        <f t="shared" si="1"/>
        <v>0</v>
      </c>
      <c r="N29" s="47">
        <f t="shared" si="2"/>
        <v>78796.55</v>
      </c>
      <c r="O29" s="5">
        <v>0</v>
      </c>
      <c r="P29" s="13"/>
    </row>
    <row r="30" spans="1:16">
      <c r="A30" s="34" t="s">
        <v>48</v>
      </c>
      <c r="B30" s="2" t="s">
        <v>0</v>
      </c>
      <c r="C30" s="24" t="s">
        <v>49</v>
      </c>
      <c r="D30" s="5">
        <v>700000</v>
      </c>
      <c r="E30" s="41">
        <v>0</v>
      </c>
      <c r="F30" s="41">
        <v>78796.55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f t="shared" si="4"/>
        <v>700000</v>
      </c>
      <c r="M30" s="41">
        <f t="shared" si="1"/>
        <v>0</v>
      </c>
      <c r="N30" s="47">
        <f t="shared" si="2"/>
        <v>78796.55</v>
      </c>
      <c r="O30" s="5">
        <v>0</v>
      </c>
      <c r="P30" s="13"/>
    </row>
    <row r="31" spans="1:16" ht="60">
      <c r="A31" s="33" t="s">
        <v>50</v>
      </c>
      <c r="B31" s="7" t="s">
        <v>0</v>
      </c>
      <c r="C31" s="23" t="s">
        <v>51</v>
      </c>
      <c r="D31" s="5">
        <v>3300000</v>
      </c>
      <c r="E31" s="41">
        <v>0</v>
      </c>
      <c r="F31" s="41">
        <v>254749.78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f t="shared" si="4"/>
        <v>3300000</v>
      </c>
      <c r="M31" s="41">
        <f t="shared" si="1"/>
        <v>0</v>
      </c>
      <c r="N31" s="47">
        <f t="shared" si="2"/>
        <v>254749.78</v>
      </c>
      <c r="O31" s="5">
        <v>0</v>
      </c>
      <c r="P31" s="13"/>
    </row>
    <row r="32" spans="1:16">
      <c r="A32" s="34" t="s">
        <v>48</v>
      </c>
      <c r="B32" s="2" t="s">
        <v>0</v>
      </c>
      <c r="C32" s="24" t="s">
        <v>52</v>
      </c>
      <c r="D32" s="5">
        <v>3300000</v>
      </c>
      <c r="E32" s="41">
        <v>0</v>
      </c>
      <c r="F32" s="41">
        <v>254749.78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f t="shared" si="4"/>
        <v>3300000</v>
      </c>
      <c r="M32" s="41">
        <f t="shared" si="1"/>
        <v>0</v>
      </c>
      <c r="N32" s="47">
        <f t="shared" si="2"/>
        <v>254749.78</v>
      </c>
      <c r="O32" s="5">
        <v>0</v>
      </c>
      <c r="P32" s="13"/>
    </row>
    <row r="33" spans="1:16" ht="60">
      <c r="A33" s="33" t="s">
        <v>53</v>
      </c>
      <c r="B33" s="7" t="s">
        <v>0</v>
      </c>
      <c r="C33" s="23" t="s">
        <v>54</v>
      </c>
      <c r="D33" s="5">
        <v>1500000</v>
      </c>
      <c r="E33" s="41">
        <v>286288</v>
      </c>
      <c r="F33" s="41">
        <v>286473.71999999997</v>
      </c>
      <c r="G33" s="41">
        <f t="shared" si="0"/>
        <v>100.06487173755099</v>
      </c>
      <c r="H33" s="41">
        <v>0</v>
      </c>
      <c r="I33" s="41">
        <v>0</v>
      </c>
      <c r="J33" s="41">
        <v>0</v>
      </c>
      <c r="K33" s="41">
        <v>0</v>
      </c>
      <c r="L33" s="41">
        <f t="shared" si="4"/>
        <v>1500000</v>
      </c>
      <c r="M33" s="41">
        <f t="shared" si="1"/>
        <v>286288</v>
      </c>
      <c r="N33" s="47">
        <f t="shared" si="2"/>
        <v>286473.71999999997</v>
      </c>
      <c r="O33" s="5">
        <f t="shared" si="3"/>
        <v>100.06487173755099</v>
      </c>
      <c r="P33" s="13"/>
    </row>
    <row r="34" spans="1:16">
      <c r="A34" s="32" t="s">
        <v>55</v>
      </c>
      <c r="B34" s="1" t="s">
        <v>0</v>
      </c>
      <c r="C34" s="22" t="s">
        <v>56</v>
      </c>
      <c r="D34" s="5">
        <v>28461200</v>
      </c>
      <c r="E34" s="41">
        <v>6531690</v>
      </c>
      <c r="F34" s="41">
        <v>7176768.6900000004</v>
      </c>
      <c r="G34" s="41">
        <f t="shared" si="0"/>
        <v>109.87613756929677</v>
      </c>
      <c r="H34" s="41">
        <v>0</v>
      </c>
      <c r="I34" s="41">
        <v>0</v>
      </c>
      <c r="J34" s="41">
        <v>0</v>
      </c>
      <c r="K34" s="41">
        <v>0</v>
      </c>
      <c r="L34" s="41">
        <f t="shared" si="4"/>
        <v>28461200</v>
      </c>
      <c r="M34" s="41">
        <f t="shared" si="1"/>
        <v>6531690</v>
      </c>
      <c r="N34" s="47">
        <f t="shared" si="2"/>
        <v>7176768.6900000004</v>
      </c>
      <c r="O34" s="5">
        <f t="shared" si="3"/>
        <v>109.87613756929677</v>
      </c>
      <c r="P34" s="13"/>
    </row>
    <row r="35" spans="1:16" ht="13.5">
      <c r="A35" s="33" t="s">
        <v>57</v>
      </c>
      <c r="B35" s="7" t="s">
        <v>0</v>
      </c>
      <c r="C35" s="23" t="s">
        <v>58</v>
      </c>
      <c r="D35" s="5">
        <v>11550700</v>
      </c>
      <c r="E35" s="41">
        <v>2482632</v>
      </c>
      <c r="F35" s="41">
        <v>3041464.06</v>
      </c>
      <c r="G35" s="41">
        <f t="shared" si="0"/>
        <v>122.50966152051532</v>
      </c>
      <c r="H35" s="41">
        <v>0</v>
      </c>
      <c r="I35" s="41">
        <v>0</v>
      </c>
      <c r="J35" s="41">
        <v>0</v>
      </c>
      <c r="K35" s="41">
        <v>0</v>
      </c>
      <c r="L35" s="41">
        <f t="shared" si="4"/>
        <v>11550700</v>
      </c>
      <c r="M35" s="41">
        <f t="shared" si="1"/>
        <v>2482632</v>
      </c>
      <c r="N35" s="47">
        <f t="shared" si="2"/>
        <v>3041464.06</v>
      </c>
      <c r="O35" s="5">
        <f t="shared" si="3"/>
        <v>122.50966152051532</v>
      </c>
      <c r="P35" s="13"/>
    </row>
    <row r="36" spans="1:16" ht="72">
      <c r="A36" s="34" t="s">
        <v>59</v>
      </c>
      <c r="B36" s="2" t="s">
        <v>0</v>
      </c>
      <c r="C36" s="24" t="s">
        <v>60</v>
      </c>
      <c r="D36" s="5">
        <v>7600</v>
      </c>
      <c r="E36" s="41">
        <v>1360</v>
      </c>
      <c r="F36" s="41">
        <v>1360.43</v>
      </c>
      <c r="G36" s="41">
        <f t="shared" si="0"/>
        <v>100.03161764705884</v>
      </c>
      <c r="H36" s="41">
        <v>0</v>
      </c>
      <c r="I36" s="41">
        <v>0</v>
      </c>
      <c r="J36" s="41">
        <v>0</v>
      </c>
      <c r="K36" s="41">
        <v>0</v>
      </c>
      <c r="L36" s="41">
        <f t="shared" si="4"/>
        <v>7600</v>
      </c>
      <c r="M36" s="41">
        <f t="shared" si="1"/>
        <v>1360</v>
      </c>
      <c r="N36" s="47">
        <f t="shared" si="2"/>
        <v>1360.43</v>
      </c>
      <c r="O36" s="5">
        <f t="shared" si="3"/>
        <v>100.03161764705884</v>
      </c>
      <c r="P36" s="13"/>
    </row>
    <row r="37" spans="1:16" ht="60">
      <c r="A37" s="34" t="s">
        <v>61</v>
      </c>
      <c r="B37" s="2" t="s">
        <v>0</v>
      </c>
      <c r="C37" s="24" t="s">
        <v>62</v>
      </c>
      <c r="D37" s="5">
        <v>82000</v>
      </c>
      <c r="E37" s="41">
        <v>1850</v>
      </c>
      <c r="F37" s="41">
        <v>1850.19</v>
      </c>
      <c r="G37" s="41">
        <f t="shared" si="0"/>
        <v>100.01027027027027</v>
      </c>
      <c r="H37" s="41">
        <v>0</v>
      </c>
      <c r="I37" s="41">
        <v>0</v>
      </c>
      <c r="J37" s="41">
        <v>0</v>
      </c>
      <c r="K37" s="41">
        <v>0</v>
      </c>
      <c r="L37" s="41">
        <f t="shared" si="4"/>
        <v>82000</v>
      </c>
      <c r="M37" s="41">
        <f t="shared" si="1"/>
        <v>1850</v>
      </c>
      <c r="N37" s="47">
        <f t="shared" si="2"/>
        <v>1850.19</v>
      </c>
      <c r="O37" s="5">
        <f t="shared" si="3"/>
        <v>100.01027027027027</v>
      </c>
      <c r="P37" s="13"/>
    </row>
    <row r="38" spans="1:16" ht="72">
      <c r="A38" s="34" t="s">
        <v>63</v>
      </c>
      <c r="B38" s="2" t="s">
        <v>0</v>
      </c>
      <c r="C38" s="24" t="s">
        <v>64</v>
      </c>
      <c r="D38" s="5">
        <v>140000</v>
      </c>
      <c r="E38" s="41">
        <v>34970</v>
      </c>
      <c r="F38" s="41">
        <v>38970.550000000003</v>
      </c>
      <c r="G38" s="41">
        <f t="shared" si="0"/>
        <v>111.43994852730913</v>
      </c>
      <c r="H38" s="41">
        <v>0</v>
      </c>
      <c r="I38" s="41">
        <v>0</v>
      </c>
      <c r="J38" s="41">
        <v>0</v>
      </c>
      <c r="K38" s="41">
        <v>0</v>
      </c>
      <c r="L38" s="41">
        <f t="shared" si="4"/>
        <v>140000</v>
      </c>
      <c r="M38" s="41">
        <f t="shared" si="1"/>
        <v>34970</v>
      </c>
      <c r="N38" s="47">
        <f t="shared" si="2"/>
        <v>38970.550000000003</v>
      </c>
      <c r="O38" s="5">
        <f t="shared" si="3"/>
        <v>111.43994852730913</v>
      </c>
      <c r="P38" s="13"/>
    </row>
    <row r="39" spans="1:16" ht="72">
      <c r="A39" s="34" t="s">
        <v>65</v>
      </c>
      <c r="B39" s="2" t="s">
        <v>0</v>
      </c>
      <c r="C39" s="24" t="s">
        <v>66</v>
      </c>
      <c r="D39" s="5">
        <v>563400</v>
      </c>
      <c r="E39" s="41">
        <v>140850</v>
      </c>
      <c r="F39" s="41">
        <v>159830.51</v>
      </c>
      <c r="G39" s="41">
        <f t="shared" si="0"/>
        <v>113.47569045083422</v>
      </c>
      <c r="H39" s="41">
        <v>0</v>
      </c>
      <c r="I39" s="41">
        <v>0</v>
      </c>
      <c r="J39" s="41">
        <v>0</v>
      </c>
      <c r="K39" s="41">
        <v>0</v>
      </c>
      <c r="L39" s="41">
        <f t="shared" si="4"/>
        <v>563400</v>
      </c>
      <c r="M39" s="41">
        <f t="shared" si="1"/>
        <v>140850</v>
      </c>
      <c r="N39" s="47">
        <f t="shared" si="2"/>
        <v>159830.51</v>
      </c>
      <c r="O39" s="5">
        <f t="shared" si="3"/>
        <v>113.47569045083422</v>
      </c>
      <c r="P39" s="13"/>
    </row>
    <row r="40" spans="1:16" ht="24">
      <c r="A40" s="34" t="s">
        <v>67</v>
      </c>
      <c r="B40" s="2" t="s">
        <v>0</v>
      </c>
      <c r="C40" s="24" t="s">
        <v>68</v>
      </c>
      <c r="D40" s="5">
        <v>3500000</v>
      </c>
      <c r="E40" s="41">
        <v>874700</v>
      </c>
      <c r="F40" s="41">
        <v>1332642.3799999999</v>
      </c>
      <c r="G40" s="41">
        <f t="shared" si="0"/>
        <v>152.35422201897794</v>
      </c>
      <c r="H40" s="41">
        <v>0</v>
      </c>
      <c r="I40" s="41">
        <v>0</v>
      </c>
      <c r="J40" s="41">
        <v>0</v>
      </c>
      <c r="K40" s="41">
        <v>0</v>
      </c>
      <c r="L40" s="41">
        <f t="shared" si="4"/>
        <v>3500000</v>
      </c>
      <c r="M40" s="41">
        <f t="shared" si="1"/>
        <v>874700</v>
      </c>
      <c r="N40" s="47">
        <f t="shared" si="2"/>
        <v>1332642.3799999999</v>
      </c>
      <c r="O40" s="5">
        <f t="shared" si="3"/>
        <v>152.35422201897794</v>
      </c>
      <c r="P40" s="13"/>
    </row>
    <row r="41" spans="1:16" ht="24">
      <c r="A41" s="34" t="s">
        <v>69</v>
      </c>
      <c r="B41" s="2" t="s">
        <v>0</v>
      </c>
      <c r="C41" s="24" t="s">
        <v>70</v>
      </c>
      <c r="D41" s="5">
        <v>6218500</v>
      </c>
      <c r="E41" s="41">
        <v>1169102</v>
      </c>
      <c r="F41" s="41">
        <v>1172115.3600000001</v>
      </c>
      <c r="G41" s="41">
        <f t="shared" si="0"/>
        <v>100.25774996535803</v>
      </c>
      <c r="H41" s="41">
        <v>0</v>
      </c>
      <c r="I41" s="41">
        <v>0</v>
      </c>
      <c r="J41" s="41">
        <v>0</v>
      </c>
      <c r="K41" s="41">
        <v>0</v>
      </c>
      <c r="L41" s="41">
        <f t="shared" si="4"/>
        <v>6218500</v>
      </c>
      <c r="M41" s="41">
        <f t="shared" si="1"/>
        <v>1169102</v>
      </c>
      <c r="N41" s="47">
        <f t="shared" si="2"/>
        <v>1172115.3600000001</v>
      </c>
      <c r="O41" s="5">
        <f t="shared" si="3"/>
        <v>100.25774996535803</v>
      </c>
      <c r="P41" s="13"/>
    </row>
    <row r="42" spans="1:16" ht="24">
      <c r="A42" s="34" t="s">
        <v>71</v>
      </c>
      <c r="B42" s="2" t="s">
        <v>0</v>
      </c>
      <c r="C42" s="24" t="s">
        <v>72</v>
      </c>
      <c r="D42" s="5">
        <v>7500</v>
      </c>
      <c r="E42" s="41">
        <v>1875</v>
      </c>
      <c r="F42" s="41">
        <v>2139.42</v>
      </c>
      <c r="G42" s="41">
        <f t="shared" si="0"/>
        <v>114.1024</v>
      </c>
      <c r="H42" s="41">
        <v>0</v>
      </c>
      <c r="I42" s="41">
        <v>0</v>
      </c>
      <c r="J42" s="41">
        <v>0</v>
      </c>
      <c r="K42" s="41">
        <v>0</v>
      </c>
      <c r="L42" s="41">
        <f t="shared" si="4"/>
        <v>7500</v>
      </c>
      <c r="M42" s="41">
        <f t="shared" si="1"/>
        <v>1875</v>
      </c>
      <c r="N42" s="47">
        <f t="shared" si="2"/>
        <v>2139.42</v>
      </c>
      <c r="O42" s="5">
        <f t="shared" si="3"/>
        <v>114.1024</v>
      </c>
      <c r="P42" s="13"/>
    </row>
    <row r="43" spans="1:16" ht="24">
      <c r="A43" s="34" t="s">
        <v>73</v>
      </c>
      <c r="B43" s="2" t="s">
        <v>0</v>
      </c>
      <c r="C43" s="24" t="s">
        <v>74</v>
      </c>
      <c r="D43" s="5">
        <v>1031700</v>
      </c>
      <c r="E43" s="41">
        <v>257925</v>
      </c>
      <c r="F43" s="41">
        <v>320055.21999999997</v>
      </c>
      <c r="G43" s="41">
        <f t="shared" si="0"/>
        <v>124.08848308616845</v>
      </c>
      <c r="H43" s="41">
        <v>0</v>
      </c>
      <c r="I43" s="41">
        <v>0</v>
      </c>
      <c r="J43" s="41">
        <v>0</v>
      </c>
      <c r="K43" s="41">
        <v>0</v>
      </c>
      <c r="L43" s="41">
        <f t="shared" si="4"/>
        <v>1031700</v>
      </c>
      <c r="M43" s="41">
        <f t="shared" si="1"/>
        <v>257925</v>
      </c>
      <c r="N43" s="47">
        <f t="shared" si="2"/>
        <v>320055.21999999997</v>
      </c>
      <c r="O43" s="5">
        <f t="shared" si="3"/>
        <v>124.08848308616845</v>
      </c>
      <c r="P43" s="13"/>
    </row>
    <row r="44" spans="1:16" ht="24">
      <c r="A44" s="34" t="s">
        <v>75</v>
      </c>
      <c r="B44" s="2" t="s">
        <v>0</v>
      </c>
      <c r="C44" s="24" t="s">
        <v>76</v>
      </c>
      <c r="D44" s="5">
        <v>0</v>
      </c>
      <c r="E44" s="41">
        <v>0</v>
      </c>
      <c r="F44" s="41">
        <v>12500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f t="shared" si="4"/>
        <v>0</v>
      </c>
      <c r="M44" s="41">
        <f t="shared" si="1"/>
        <v>0</v>
      </c>
      <c r="N44" s="47">
        <f t="shared" si="2"/>
        <v>12500</v>
      </c>
      <c r="O44" s="5">
        <v>0</v>
      </c>
      <c r="P44" s="13"/>
    </row>
    <row r="45" spans="1:16" ht="13.5">
      <c r="A45" s="33" t="s">
        <v>77</v>
      </c>
      <c r="B45" s="7" t="s">
        <v>0</v>
      </c>
      <c r="C45" s="23" t="s">
        <v>78</v>
      </c>
      <c r="D45" s="5">
        <v>2700</v>
      </c>
      <c r="E45" s="41">
        <v>850</v>
      </c>
      <c r="F45" s="41">
        <v>3588.53</v>
      </c>
      <c r="G45" s="41">
        <f t="shared" si="0"/>
        <v>422.18</v>
      </c>
      <c r="H45" s="41">
        <v>0</v>
      </c>
      <c r="I45" s="41">
        <v>0</v>
      </c>
      <c r="J45" s="41">
        <v>0</v>
      </c>
      <c r="K45" s="41">
        <v>0</v>
      </c>
      <c r="L45" s="41">
        <f t="shared" si="4"/>
        <v>2700</v>
      </c>
      <c r="M45" s="41">
        <f t="shared" si="1"/>
        <v>850</v>
      </c>
      <c r="N45" s="47">
        <f t="shared" si="2"/>
        <v>3588.53</v>
      </c>
      <c r="O45" s="5">
        <f t="shared" si="3"/>
        <v>422.18</v>
      </c>
      <c r="P45" s="13"/>
    </row>
    <row r="46" spans="1:16" ht="24">
      <c r="A46" s="34" t="s">
        <v>79</v>
      </c>
      <c r="B46" s="2" t="s">
        <v>0</v>
      </c>
      <c r="C46" s="24" t="s">
        <v>80</v>
      </c>
      <c r="D46" s="5">
        <v>700</v>
      </c>
      <c r="E46" s="41">
        <v>350</v>
      </c>
      <c r="F46" s="41">
        <v>782.44</v>
      </c>
      <c r="G46" s="41">
        <f t="shared" si="0"/>
        <v>223.55428571428573</v>
      </c>
      <c r="H46" s="41">
        <v>0</v>
      </c>
      <c r="I46" s="41">
        <v>0</v>
      </c>
      <c r="J46" s="41">
        <v>0</v>
      </c>
      <c r="K46" s="41">
        <v>0</v>
      </c>
      <c r="L46" s="41">
        <f t="shared" si="4"/>
        <v>700</v>
      </c>
      <c r="M46" s="41">
        <f t="shared" si="1"/>
        <v>350</v>
      </c>
      <c r="N46" s="47">
        <f t="shared" si="2"/>
        <v>782.44</v>
      </c>
      <c r="O46" s="5">
        <f t="shared" si="3"/>
        <v>223.55428571428573</v>
      </c>
      <c r="P46" s="13"/>
    </row>
    <row r="47" spans="1:16" ht="24">
      <c r="A47" s="34" t="s">
        <v>81</v>
      </c>
      <c r="B47" s="2" t="s">
        <v>0</v>
      </c>
      <c r="C47" s="24" t="s">
        <v>82</v>
      </c>
      <c r="D47" s="5">
        <v>2000</v>
      </c>
      <c r="E47" s="41">
        <v>500</v>
      </c>
      <c r="F47" s="41">
        <v>2806.09</v>
      </c>
      <c r="G47" s="41">
        <f t="shared" si="0"/>
        <v>561.21800000000007</v>
      </c>
      <c r="H47" s="41">
        <v>0</v>
      </c>
      <c r="I47" s="41">
        <v>0</v>
      </c>
      <c r="J47" s="41">
        <v>0</v>
      </c>
      <c r="K47" s="41">
        <v>0</v>
      </c>
      <c r="L47" s="41">
        <f t="shared" si="4"/>
        <v>2000</v>
      </c>
      <c r="M47" s="41">
        <f t="shared" si="1"/>
        <v>500</v>
      </c>
      <c r="N47" s="47">
        <f t="shared" si="2"/>
        <v>2806.09</v>
      </c>
      <c r="O47" s="5">
        <f t="shared" si="3"/>
        <v>561.21800000000007</v>
      </c>
      <c r="P47" s="13"/>
    </row>
    <row r="48" spans="1:16" ht="13.5">
      <c r="A48" s="33" t="s">
        <v>83</v>
      </c>
      <c r="B48" s="7" t="s">
        <v>0</v>
      </c>
      <c r="C48" s="23" t="s">
        <v>84</v>
      </c>
      <c r="D48" s="5">
        <v>16907800</v>
      </c>
      <c r="E48" s="41">
        <v>4048208</v>
      </c>
      <c r="F48" s="41">
        <v>4131716.1</v>
      </c>
      <c r="G48" s="41">
        <f t="shared" si="0"/>
        <v>102.06284113859762</v>
      </c>
      <c r="H48" s="41">
        <v>0</v>
      </c>
      <c r="I48" s="41">
        <v>0</v>
      </c>
      <c r="J48" s="41">
        <v>0</v>
      </c>
      <c r="K48" s="41">
        <v>0</v>
      </c>
      <c r="L48" s="41">
        <f t="shared" si="4"/>
        <v>16907800</v>
      </c>
      <c r="M48" s="41">
        <f t="shared" si="1"/>
        <v>4048208</v>
      </c>
      <c r="N48" s="47">
        <f t="shared" si="2"/>
        <v>4131716.1</v>
      </c>
      <c r="O48" s="5">
        <f t="shared" si="3"/>
        <v>102.06284113859762</v>
      </c>
      <c r="P48" s="13"/>
    </row>
    <row r="49" spans="1:16" ht="24">
      <c r="A49" s="34" t="s">
        <v>85</v>
      </c>
      <c r="B49" s="2" t="s">
        <v>0</v>
      </c>
      <c r="C49" s="24" t="s">
        <v>86</v>
      </c>
      <c r="D49" s="5">
        <v>2371000</v>
      </c>
      <c r="E49" s="41">
        <v>591000</v>
      </c>
      <c r="F49" s="41">
        <v>664357.93999999994</v>
      </c>
      <c r="G49" s="41">
        <f t="shared" si="0"/>
        <v>112.41251099830794</v>
      </c>
      <c r="H49" s="41">
        <v>0</v>
      </c>
      <c r="I49" s="41">
        <v>0</v>
      </c>
      <c r="J49" s="41">
        <v>0</v>
      </c>
      <c r="K49" s="41">
        <v>0</v>
      </c>
      <c r="L49" s="41">
        <f t="shared" si="4"/>
        <v>2371000</v>
      </c>
      <c r="M49" s="41">
        <f t="shared" si="1"/>
        <v>591000</v>
      </c>
      <c r="N49" s="47">
        <f t="shared" si="2"/>
        <v>664357.93999999994</v>
      </c>
      <c r="O49" s="5">
        <f t="shared" si="3"/>
        <v>112.41251099830794</v>
      </c>
      <c r="P49" s="13"/>
    </row>
    <row r="50" spans="1:16" ht="24">
      <c r="A50" s="34" t="s">
        <v>87</v>
      </c>
      <c r="B50" s="2" t="s">
        <v>0</v>
      </c>
      <c r="C50" s="24" t="s">
        <v>88</v>
      </c>
      <c r="D50" s="5">
        <v>14378800</v>
      </c>
      <c r="E50" s="41">
        <v>3418837</v>
      </c>
      <c r="F50" s="41">
        <v>3428987</v>
      </c>
      <c r="G50" s="41">
        <f t="shared" si="0"/>
        <v>100.29688458385117</v>
      </c>
      <c r="H50" s="41">
        <v>0</v>
      </c>
      <c r="I50" s="41">
        <v>0</v>
      </c>
      <c r="J50" s="41">
        <v>0</v>
      </c>
      <c r="K50" s="41">
        <v>0</v>
      </c>
      <c r="L50" s="41">
        <f t="shared" si="4"/>
        <v>14378800</v>
      </c>
      <c r="M50" s="41">
        <f t="shared" si="1"/>
        <v>3418837</v>
      </c>
      <c r="N50" s="47">
        <f t="shared" si="2"/>
        <v>3428987</v>
      </c>
      <c r="O50" s="5">
        <f t="shared" si="3"/>
        <v>100.29688458385117</v>
      </c>
      <c r="P50" s="13"/>
    </row>
    <row r="51" spans="1:16" ht="108">
      <c r="A51" s="34" t="s">
        <v>89</v>
      </c>
      <c r="B51" s="2" t="s">
        <v>0</v>
      </c>
      <c r="C51" s="24" t="s">
        <v>90</v>
      </c>
      <c r="D51" s="5">
        <v>158000</v>
      </c>
      <c r="E51" s="41">
        <v>38371</v>
      </c>
      <c r="F51" s="41">
        <v>38371.160000000003</v>
      </c>
      <c r="G51" s="41">
        <f t="shared" si="0"/>
        <v>100.00041698157465</v>
      </c>
      <c r="H51" s="41">
        <v>0</v>
      </c>
      <c r="I51" s="41">
        <v>0</v>
      </c>
      <c r="J51" s="41">
        <v>0</v>
      </c>
      <c r="K51" s="41">
        <v>0</v>
      </c>
      <c r="L51" s="41">
        <f t="shared" si="4"/>
        <v>158000</v>
      </c>
      <c r="M51" s="41">
        <f t="shared" si="1"/>
        <v>38371</v>
      </c>
      <c r="N51" s="47">
        <f t="shared" si="2"/>
        <v>38371.160000000003</v>
      </c>
      <c r="O51" s="5">
        <f t="shared" si="3"/>
        <v>100.00041698157465</v>
      </c>
      <c r="P51" s="13"/>
    </row>
    <row r="52" spans="1:16">
      <c r="A52" s="32" t="s">
        <v>91</v>
      </c>
      <c r="B52" s="1" t="s">
        <v>0</v>
      </c>
      <c r="C52" s="22" t="s">
        <v>92</v>
      </c>
      <c r="D52" s="5">
        <v>0</v>
      </c>
      <c r="E52" s="41">
        <v>0</v>
      </c>
      <c r="F52" s="41">
        <v>0</v>
      </c>
      <c r="G52" s="41">
        <v>0</v>
      </c>
      <c r="H52" s="41">
        <v>56000</v>
      </c>
      <c r="I52" s="41">
        <v>14000</v>
      </c>
      <c r="J52" s="41">
        <v>9420.86</v>
      </c>
      <c r="K52" s="41">
        <f t="shared" ref="K52:K57" si="5">J52/I52%</f>
        <v>67.291857142857154</v>
      </c>
      <c r="L52" s="41">
        <f t="shared" si="4"/>
        <v>56000</v>
      </c>
      <c r="M52" s="41">
        <f t="shared" si="1"/>
        <v>14000</v>
      </c>
      <c r="N52" s="47">
        <f t="shared" si="2"/>
        <v>9420.86</v>
      </c>
      <c r="O52" s="5">
        <f t="shared" si="3"/>
        <v>67.291857142857154</v>
      </c>
      <c r="P52" s="13"/>
    </row>
    <row r="53" spans="1:16" ht="13.5">
      <c r="A53" s="33" t="s">
        <v>93</v>
      </c>
      <c r="B53" s="7" t="s">
        <v>0</v>
      </c>
      <c r="C53" s="23" t="s">
        <v>94</v>
      </c>
      <c r="D53" s="5">
        <v>0</v>
      </c>
      <c r="E53" s="41">
        <v>0</v>
      </c>
      <c r="F53" s="41">
        <v>0</v>
      </c>
      <c r="G53" s="41">
        <v>0</v>
      </c>
      <c r="H53" s="41">
        <v>56000</v>
      </c>
      <c r="I53" s="41">
        <v>14000</v>
      </c>
      <c r="J53" s="41">
        <v>9420.86</v>
      </c>
      <c r="K53" s="41">
        <f t="shared" si="5"/>
        <v>67.291857142857154</v>
      </c>
      <c r="L53" s="41">
        <f t="shared" si="4"/>
        <v>56000</v>
      </c>
      <c r="M53" s="41">
        <f t="shared" si="1"/>
        <v>14000</v>
      </c>
      <c r="N53" s="47">
        <f t="shared" si="2"/>
        <v>9420.86</v>
      </c>
      <c r="O53" s="5">
        <f t="shared" si="3"/>
        <v>67.291857142857154</v>
      </c>
      <c r="P53" s="13"/>
    </row>
    <row r="54" spans="1:16" ht="96">
      <c r="A54" s="34" t="s">
        <v>95</v>
      </c>
      <c r="B54" s="2" t="s">
        <v>0</v>
      </c>
      <c r="C54" s="24" t="s">
        <v>96</v>
      </c>
      <c r="D54" s="5">
        <v>0</v>
      </c>
      <c r="E54" s="41">
        <v>0</v>
      </c>
      <c r="F54" s="41">
        <v>0</v>
      </c>
      <c r="G54" s="41">
        <v>0</v>
      </c>
      <c r="H54" s="41">
        <v>20000</v>
      </c>
      <c r="I54" s="41">
        <v>5000</v>
      </c>
      <c r="J54" s="41">
        <v>2763.05</v>
      </c>
      <c r="K54" s="41">
        <f t="shared" si="5"/>
        <v>55.261000000000003</v>
      </c>
      <c r="L54" s="41">
        <f t="shared" si="4"/>
        <v>20000</v>
      </c>
      <c r="M54" s="41">
        <f t="shared" si="1"/>
        <v>5000</v>
      </c>
      <c r="N54" s="47">
        <f t="shared" si="2"/>
        <v>2763.05</v>
      </c>
      <c r="O54" s="5">
        <f t="shared" si="3"/>
        <v>55.261000000000003</v>
      </c>
      <c r="P54" s="13"/>
    </row>
    <row r="55" spans="1:16" ht="48">
      <c r="A55" s="34" t="s">
        <v>97</v>
      </c>
      <c r="B55" s="2" t="s">
        <v>0</v>
      </c>
      <c r="C55" s="24" t="s">
        <v>98</v>
      </c>
      <c r="D55" s="5">
        <v>0</v>
      </c>
      <c r="E55" s="41">
        <v>0</v>
      </c>
      <c r="F55" s="41">
        <v>0</v>
      </c>
      <c r="G55" s="41">
        <v>0</v>
      </c>
      <c r="H55" s="41">
        <v>6000</v>
      </c>
      <c r="I55" s="41">
        <v>1500</v>
      </c>
      <c r="J55" s="41">
        <v>886.03</v>
      </c>
      <c r="K55" s="41">
        <f t="shared" si="5"/>
        <v>59.068666666666665</v>
      </c>
      <c r="L55" s="41">
        <f t="shared" si="4"/>
        <v>6000</v>
      </c>
      <c r="M55" s="41">
        <f t="shared" si="1"/>
        <v>1500</v>
      </c>
      <c r="N55" s="47">
        <f t="shared" si="2"/>
        <v>886.03</v>
      </c>
      <c r="O55" s="5">
        <f t="shared" si="3"/>
        <v>59.068666666666665</v>
      </c>
      <c r="P55" s="13"/>
    </row>
    <row r="56" spans="1:16" ht="84">
      <c r="A56" s="34" t="s">
        <v>99</v>
      </c>
      <c r="B56" s="2" t="s">
        <v>0</v>
      </c>
      <c r="C56" s="24" t="s">
        <v>100</v>
      </c>
      <c r="D56" s="5">
        <v>0</v>
      </c>
      <c r="E56" s="41">
        <v>0</v>
      </c>
      <c r="F56" s="41">
        <v>0</v>
      </c>
      <c r="G56" s="41">
        <v>0</v>
      </c>
      <c r="H56" s="41">
        <v>30000</v>
      </c>
      <c r="I56" s="41">
        <v>7500</v>
      </c>
      <c r="J56" s="41">
        <v>5771.78</v>
      </c>
      <c r="K56" s="41">
        <f t="shared" si="5"/>
        <v>76.957066666666663</v>
      </c>
      <c r="L56" s="41">
        <f t="shared" si="4"/>
        <v>30000</v>
      </c>
      <c r="M56" s="41">
        <f t="shared" si="1"/>
        <v>7500</v>
      </c>
      <c r="N56" s="47">
        <f t="shared" si="2"/>
        <v>5771.78</v>
      </c>
      <c r="O56" s="5">
        <f t="shared" si="3"/>
        <v>76.957066666666663</v>
      </c>
      <c r="P56" s="13"/>
    </row>
    <row r="57" spans="1:16">
      <c r="A57" s="31" t="s">
        <v>101</v>
      </c>
      <c r="B57" s="1" t="s">
        <v>0</v>
      </c>
      <c r="C57" s="22" t="s">
        <v>102</v>
      </c>
      <c r="D57" s="5">
        <v>1569000</v>
      </c>
      <c r="E57" s="41">
        <v>387367</v>
      </c>
      <c r="F57" s="41">
        <v>647012.96</v>
      </c>
      <c r="G57" s="41">
        <f t="shared" si="0"/>
        <v>167.02841491402208</v>
      </c>
      <c r="H57" s="41">
        <v>2362700</v>
      </c>
      <c r="I57" s="41">
        <v>638675</v>
      </c>
      <c r="J57" s="41">
        <v>1979241.77</v>
      </c>
      <c r="K57" s="41">
        <f t="shared" si="5"/>
        <v>309.8981124985321</v>
      </c>
      <c r="L57" s="41">
        <f t="shared" si="4"/>
        <v>3931700</v>
      </c>
      <c r="M57" s="41">
        <f t="shared" si="1"/>
        <v>1026042</v>
      </c>
      <c r="N57" s="47">
        <f t="shared" si="2"/>
        <v>2626254.73</v>
      </c>
      <c r="O57" s="5">
        <f t="shared" si="3"/>
        <v>255.9597687034254</v>
      </c>
      <c r="P57" s="13"/>
    </row>
    <row r="58" spans="1:16" ht="36">
      <c r="A58" s="32" t="s">
        <v>103</v>
      </c>
      <c r="B58" s="1" t="s">
        <v>0</v>
      </c>
      <c r="C58" s="22" t="s">
        <v>104</v>
      </c>
      <c r="D58" s="5">
        <v>0</v>
      </c>
      <c r="E58" s="41">
        <v>0</v>
      </c>
      <c r="F58" s="41">
        <v>139815.31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f t="shared" si="4"/>
        <v>0</v>
      </c>
      <c r="M58" s="41">
        <f t="shared" si="1"/>
        <v>0</v>
      </c>
      <c r="N58" s="47">
        <f t="shared" si="2"/>
        <v>139815.31</v>
      </c>
      <c r="O58" s="5">
        <v>0</v>
      </c>
      <c r="P58" s="13"/>
    </row>
    <row r="59" spans="1:16" ht="36">
      <c r="A59" s="33" t="s">
        <v>105</v>
      </c>
      <c r="B59" s="7" t="s">
        <v>0</v>
      </c>
      <c r="C59" s="23" t="s">
        <v>106</v>
      </c>
      <c r="D59" s="5">
        <v>0</v>
      </c>
      <c r="E59" s="41">
        <v>0</v>
      </c>
      <c r="F59" s="41">
        <v>16946.310000000001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f t="shared" si="4"/>
        <v>0</v>
      </c>
      <c r="M59" s="41">
        <f t="shared" si="1"/>
        <v>0</v>
      </c>
      <c r="N59" s="47">
        <f t="shared" si="2"/>
        <v>16946.310000000001</v>
      </c>
      <c r="O59" s="5">
        <v>0</v>
      </c>
      <c r="P59" s="13"/>
    </row>
    <row r="60" spans="1:16" ht="13.5">
      <c r="A60" s="33" t="s">
        <v>107</v>
      </c>
      <c r="B60" s="7" t="s">
        <v>0</v>
      </c>
      <c r="C60" s="23" t="s">
        <v>108</v>
      </c>
      <c r="D60" s="5">
        <v>0</v>
      </c>
      <c r="E60" s="41">
        <v>0</v>
      </c>
      <c r="F60" s="41">
        <v>122869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f t="shared" si="4"/>
        <v>0</v>
      </c>
      <c r="M60" s="41">
        <f t="shared" si="1"/>
        <v>0</v>
      </c>
      <c r="N60" s="47">
        <f t="shared" si="2"/>
        <v>122869</v>
      </c>
      <c r="O60" s="5">
        <v>0</v>
      </c>
      <c r="P60" s="13"/>
    </row>
    <row r="61" spans="1:16" ht="24">
      <c r="A61" s="34" t="s">
        <v>109</v>
      </c>
      <c r="B61" s="2" t="s">
        <v>0</v>
      </c>
      <c r="C61" s="24" t="s">
        <v>110</v>
      </c>
      <c r="D61" s="5">
        <v>0</v>
      </c>
      <c r="E61" s="41">
        <v>0</v>
      </c>
      <c r="F61" s="41">
        <v>21029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f t="shared" si="4"/>
        <v>0</v>
      </c>
      <c r="M61" s="41">
        <f t="shared" si="1"/>
        <v>0</v>
      </c>
      <c r="N61" s="47">
        <f t="shared" si="2"/>
        <v>21029</v>
      </c>
      <c r="O61" s="5">
        <v>0</v>
      </c>
      <c r="P61" s="13"/>
    </row>
    <row r="62" spans="1:16" ht="72">
      <c r="A62" s="34" t="s">
        <v>111</v>
      </c>
      <c r="B62" s="2" t="s">
        <v>0</v>
      </c>
      <c r="C62" s="24" t="s">
        <v>112</v>
      </c>
      <c r="D62" s="5">
        <v>0</v>
      </c>
      <c r="E62" s="41">
        <v>0</v>
      </c>
      <c r="F62" s="41">
        <v>101840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f t="shared" si="4"/>
        <v>0</v>
      </c>
      <c r="M62" s="41">
        <f t="shared" si="1"/>
        <v>0</v>
      </c>
      <c r="N62" s="47">
        <f t="shared" si="2"/>
        <v>101840</v>
      </c>
      <c r="O62" s="5">
        <v>0</v>
      </c>
      <c r="P62" s="13"/>
    </row>
    <row r="63" spans="1:16" ht="48">
      <c r="A63" s="32" t="s">
        <v>113</v>
      </c>
      <c r="B63" s="1" t="s">
        <v>0</v>
      </c>
      <c r="C63" s="22" t="s">
        <v>114</v>
      </c>
      <c r="D63" s="5">
        <v>1555000</v>
      </c>
      <c r="E63" s="41">
        <v>383887</v>
      </c>
      <c r="F63" s="41">
        <v>503592.87</v>
      </c>
      <c r="G63" s="41">
        <f t="shared" si="0"/>
        <v>131.18257976956761</v>
      </c>
      <c r="H63" s="41">
        <v>0</v>
      </c>
      <c r="I63" s="41">
        <v>0</v>
      </c>
      <c r="J63" s="41">
        <v>0</v>
      </c>
      <c r="K63" s="41">
        <v>0</v>
      </c>
      <c r="L63" s="41">
        <f t="shared" si="4"/>
        <v>1555000</v>
      </c>
      <c r="M63" s="41">
        <f t="shared" si="1"/>
        <v>383887</v>
      </c>
      <c r="N63" s="47">
        <f t="shared" si="2"/>
        <v>503592.87</v>
      </c>
      <c r="O63" s="5">
        <f t="shared" si="3"/>
        <v>131.18257976956761</v>
      </c>
      <c r="P63" s="13"/>
    </row>
    <row r="64" spans="1:16" ht="24">
      <c r="A64" s="33" t="s">
        <v>115</v>
      </c>
      <c r="B64" s="7" t="s">
        <v>0</v>
      </c>
      <c r="C64" s="23" t="s">
        <v>116</v>
      </c>
      <c r="D64" s="5">
        <v>1185000</v>
      </c>
      <c r="E64" s="41">
        <v>292060</v>
      </c>
      <c r="F64" s="41">
        <v>332043.65000000002</v>
      </c>
      <c r="G64" s="41">
        <f t="shared" si="0"/>
        <v>113.69021776347327</v>
      </c>
      <c r="H64" s="41">
        <v>0</v>
      </c>
      <c r="I64" s="41">
        <v>0</v>
      </c>
      <c r="J64" s="41">
        <v>0</v>
      </c>
      <c r="K64" s="41">
        <v>0</v>
      </c>
      <c r="L64" s="41">
        <f t="shared" si="4"/>
        <v>1185000</v>
      </c>
      <c r="M64" s="41">
        <f t="shared" si="1"/>
        <v>292060</v>
      </c>
      <c r="N64" s="47">
        <f t="shared" si="2"/>
        <v>332043.65000000002</v>
      </c>
      <c r="O64" s="5">
        <f t="shared" si="3"/>
        <v>113.69021776347327</v>
      </c>
      <c r="P64" s="13"/>
    </row>
    <row r="65" spans="1:16" ht="60">
      <c r="A65" s="34" t="s">
        <v>117</v>
      </c>
      <c r="B65" s="2" t="s">
        <v>0</v>
      </c>
      <c r="C65" s="24" t="s">
        <v>118</v>
      </c>
      <c r="D65" s="5">
        <v>55000</v>
      </c>
      <c r="E65" s="41">
        <v>10060</v>
      </c>
      <c r="F65" s="41">
        <v>10060</v>
      </c>
      <c r="G65" s="41">
        <f t="shared" si="0"/>
        <v>100</v>
      </c>
      <c r="H65" s="41">
        <v>0</v>
      </c>
      <c r="I65" s="41">
        <v>0</v>
      </c>
      <c r="J65" s="41">
        <v>0</v>
      </c>
      <c r="K65" s="41">
        <v>0</v>
      </c>
      <c r="L65" s="41">
        <f t="shared" si="4"/>
        <v>55000</v>
      </c>
      <c r="M65" s="41">
        <f t="shared" si="1"/>
        <v>10060</v>
      </c>
      <c r="N65" s="47">
        <f t="shared" si="2"/>
        <v>10060</v>
      </c>
      <c r="O65" s="5">
        <f t="shared" si="3"/>
        <v>100</v>
      </c>
      <c r="P65" s="13"/>
    </row>
    <row r="66" spans="1:16" ht="24">
      <c r="A66" s="34" t="s">
        <v>119</v>
      </c>
      <c r="B66" s="2" t="s">
        <v>0</v>
      </c>
      <c r="C66" s="24" t="s">
        <v>120</v>
      </c>
      <c r="D66" s="5">
        <v>800000</v>
      </c>
      <c r="E66" s="41">
        <v>199500</v>
      </c>
      <c r="F66" s="41">
        <v>207038.65</v>
      </c>
      <c r="G66" s="41">
        <f t="shared" si="0"/>
        <v>103.77877192982456</v>
      </c>
      <c r="H66" s="41">
        <v>0</v>
      </c>
      <c r="I66" s="41">
        <v>0</v>
      </c>
      <c r="J66" s="41">
        <v>0</v>
      </c>
      <c r="K66" s="41">
        <v>0</v>
      </c>
      <c r="L66" s="41">
        <f t="shared" si="4"/>
        <v>800000</v>
      </c>
      <c r="M66" s="41">
        <f t="shared" si="1"/>
        <v>199500</v>
      </c>
      <c r="N66" s="47">
        <f t="shared" si="2"/>
        <v>207038.65</v>
      </c>
      <c r="O66" s="5">
        <f t="shared" si="3"/>
        <v>103.77877192982456</v>
      </c>
      <c r="P66" s="13"/>
    </row>
    <row r="67" spans="1:16" ht="48">
      <c r="A67" s="34" t="s">
        <v>121</v>
      </c>
      <c r="B67" s="2" t="s">
        <v>0</v>
      </c>
      <c r="C67" s="24" t="s">
        <v>122</v>
      </c>
      <c r="D67" s="5">
        <v>330000</v>
      </c>
      <c r="E67" s="41">
        <v>82500</v>
      </c>
      <c r="F67" s="41">
        <v>114945</v>
      </c>
      <c r="G67" s="41">
        <f t="shared" si="0"/>
        <v>139.32727272727271</v>
      </c>
      <c r="H67" s="41">
        <v>0</v>
      </c>
      <c r="I67" s="41">
        <v>0</v>
      </c>
      <c r="J67" s="41">
        <v>0</v>
      </c>
      <c r="K67" s="41">
        <v>0</v>
      </c>
      <c r="L67" s="41">
        <f t="shared" si="4"/>
        <v>330000</v>
      </c>
      <c r="M67" s="41">
        <f t="shared" si="1"/>
        <v>82500</v>
      </c>
      <c r="N67" s="47">
        <f t="shared" si="2"/>
        <v>114945</v>
      </c>
      <c r="O67" s="5">
        <f t="shared" si="3"/>
        <v>139.32727272727271</v>
      </c>
      <c r="P67" s="13"/>
    </row>
    <row r="68" spans="1:16" ht="60">
      <c r="A68" s="33" t="s">
        <v>123</v>
      </c>
      <c r="B68" s="7" t="s">
        <v>0</v>
      </c>
      <c r="C68" s="23" t="s">
        <v>124</v>
      </c>
      <c r="D68" s="5">
        <v>350000</v>
      </c>
      <c r="E68" s="41">
        <v>87480</v>
      </c>
      <c r="F68" s="41">
        <v>161647.43</v>
      </c>
      <c r="G68" s="41">
        <f t="shared" si="0"/>
        <v>184.78215592135345</v>
      </c>
      <c r="H68" s="41">
        <v>0</v>
      </c>
      <c r="I68" s="41">
        <v>0</v>
      </c>
      <c r="J68" s="41">
        <v>0</v>
      </c>
      <c r="K68" s="41">
        <v>0</v>
      </c>
      <c r="L68" s="41">
        <f t="shared" si="4"/>
        <v>350000</v>
      </c>
      <c r="M68" s="41">
        <f t="shared" si="1"/>
        <v>87480</v>
      </c>
      <c r="N68" s="47">
        <f t="shared" si="2"/>
        <v>161647.43</v>
      </c>
      <c r="O68" s="5">
        <f t="shared" si="3"/>
        <v>184.78215592135345</v>
      </c>
      <c r="P68" s="13"/>
    </row>
    <row r="69" spans="1:16" ht="72">
      <c r="A69" s="34" t="s">
        <v>125</v>
      </c>
      <c r="B69" s="2" t="s">
        <v>0</v>
      </c>
      <c r="C69" s="24" t="s">
        <v>126</v>
      </c>
      <c r="D69" s="5">
        <v>350000</v>
      </c>
      <c r="E69" s="41">
        <v>87480</v>
      </c>
      <c r="F69" s="41">
        <v>161647.43</v>
      </c>
      <c r="G69" s="41">
        <f t="shared" si="0"/>
        <v>184.78215592135345</v>
      </c>
      <c r="H69" s="41">
        <v>0</v>
      </c>
      <c r="I69" s="41">
        <v>0</v>
      </c>
      <c r="J69" s="41">
        <v>0</v>
      </c>
      <c r="K69" s="41">
        <v>0</v>
      </c>
      <c r="L69" s="41">
        <f t="shared" si="4"/>
        <v>350000</v>
      </c>
      <c r="M69" s="41">
        <f t="shared" si="1"/>
        <v>87480</v>
      </c>
      <c r="N69" s="47">
        <f t="shared" si="2"/>
        <v>161647.43</v>
      </c>
      <c r="O69" s="5">
        <f t="shared" si="3"/>
        <v>184.78215592135345</v>
      </c>
      <c r="P69" s="13"/>
    </row>
    <row r="70" spans="1:16" ht="13.5">
      <c r="A70" s="33" t="s">
        <v>127</v>
      </c>
      <c r="B70" s="7" t="s">
        <v>0</v>
      </c>
      <c r="C70" s="23" t="s">
        <v>128</v>
      </c>
      <c r="D70" s="5">
        <v>20000</v>
      </c>
      <c r="E70" s="41">
        <v>4347</v>
      </c>
      <c r="F70" s="41">
        <v>9901.7900000000009</v>
      </c>
      <c r="G70" s="41">
        <f t="shared" si="0"/>
        <v>227.78444904531864</v>
      </c>
      <c r="H70" s="41">
        <v>0</v>
      </c>
      <c r="I70" s="41">
        <v>0</v>
      </c>
      <c r="J70" s="41">
        <v>0</v>
      </c>
      <c r="K70" s="41">
        <v>0</v>
      </c>
      <c r="L70" s="41">
        <f t="shared" si="4"/>
        <v>20000</v>
      </c>
      <c r="M70" s="41">
        <f t="shared" si="1"/>
        <v>4347</v>
      </c>
      <c r="N70" s="47">
        <f t="shared" si="2"/>
        <v>9901.7900000000009</v>
      </c>
      <c r="O70" s="5">
        <f t="shared" si="3"/>
        <v>227.78444904531864</v>
      </c>
      <c r="P70" s="13"/>
    </row>
    <row r="71" spans="1:16" ht="72">
      <c r="A71" s="34" t="s">
        <v>129</v>
      </c>
      <c r="B71" s="2" t="s">
        <v>0</v>
      </c>
      <c r="C71" s="24" t="s">
        <v>130</v>
      </c>
      <c r="D71" s="5">
        <v>14000</v>
      </c>
      <c r="E71" s="41">
        <v>3480</v>
      </c>
      <c r="F71" s="41">
        <v>9034.7900000000009</v>
      </c>
      <c r="G71" s="41">
        <f t="shared" si="0"/>
        <v>259.62040229885059</v>
      </c>
      <c r="H71" s="41">
        <v>0</v>
      </c>
      <c r="I71" s="41">
        <v>0</v>
      </c>
      <c r="J71" s="41">
        <v>0</v>
      </c>
      <c r="K71" s="41">
        <v>0</v>
      </c>
      <c r="L71" s="41">
        <f t="shared" si="4"/>
        <v>14000</v>
      </c>
      <c r="M71" s="41">
        <f t="shared" si="1"/>
        <v>3480</v>
      </c>
      <c r="N71" s="47">
        <f t="shared" si="2"/>
        <v>9034.7900000000009</v>
      </c>
      <c r="O71" s="5">
        <f t="shared" si="3"/>
        <v>259.62040229885059</v>
      </c>
      <c r="P71" s="13"/>
    </row>
    <row r="72" spans="1:16" ht="60">
      <c r="A72" s="34" t="s">
        <v>131</v>
      </c>
      <c r="B72" s="2" t="s">
        <v>0</v>
      </c>
      <c r="C72" s="24" t="s">
        <v>132</v>
      </c>
      <c r="D72" s="5">
        <v>6000</v>
      </c>
      <c r="E72" s="41">
        <v>867</v>
      </c>
      <c r="F72" s="41">
        <v>867</v>
      </c>
      <c r="G72" s="41">
        <f t="shared" si="0"/>
        <v>100</v>
      </c>
      <c r="H72" s="41">
        <v>0</v>
      </c>
      <c r="I72" s="41">
        <v>0</v>
      </c>
      <c r="J72" s="41">
        <v>0</v>
      </c>
      <c r="K72" s="41">
        <v>0</v>
      </c>
      <c r="L72" s="41">
        <f t="shared" si="4"/>
        <v>6000</v>
      </c>
      <c r="M72" s="41">
        <f t="shared" si="1"/>
        <v>867</v>
      </c>
      <c r="N72" s="47">
        <f t="shared" si="2"/>
        <v>867</v>
      </c>
      <c r="O72" s="5">
        <f t="shared" si="3"/>
        <v>100</v>
      </c>
      <c r="P72" s="13"/>
    </row>
    <row r="73" spans="1:16" ht="24">
      <c r="A73" s="32" t="s">
        <v>133</v>
      </c>
      <c r="B73" s="1" t="s">
        <v>0</v>
      </c>
      <c r="C73" s="22" t="s">
        <v>134</v>
      </c>
      <c r="D73" s="5">
        <v>14000</v>
      </c>
      <c r="E73" s="41">
        <v>3480</v>
      </c>
      <c r="F73" s="41">
        <v>3604.78</v>
      </c>
      <c r="G73" s="41">
        <f t="shared" si="0"/>
        <v>103.58563218390806</v>
      </c>
      <c r="H73" s="41">
        <v>98000</v>
      </c>
      <c r="I73" s="41">
        <v>72500</v>
      </c>
      <c r="J73" s="41">
        <v>26002.43</v>
      </c>
      <c r="K73" s="41">
        <f>J73/I73%</f>
        <v>35.865420689655174</v>
      </c>
      <c r="L73" s="41">
        <f t="shared" si="4"/>
        <v>112000</v>
      </c>
      <c r="M73" s="41">
        <f t="shared" si="1"/>
        <v>75980</v>
      </c>
      <c r="N73" s="47">
        <f t="shared" si="2"/>
        <v>29607.21</v>
      </c>
      <c r="O73" s="5">
        <f t="shared" si="3"/>
        <v>38.967109765727827</v>
      </c>
      <c r="P73" s="13"/>
    </row>
    <row r="74" spans="1:16" ht="13.5">
      <c r="A74" s="33" t="s">
        <v>107</v>
      </c>
      <c r="B74" s="7" t="s">
        <v>0</v>
      </c>
      <c r="C74" s="23" t="s">
        <v>135</v>
      </c>
      <c r="D74" s="5">
        <v>14000</v>
      </c>
      <c r="E74" s="41">
        <v>3480</v>
      </c>
      <c r="F74" s="41">
        <v>3604.78</v>
      </c>
      <c r="G74" s="41">
        <f t="shared" si="0"/>
        <v>103.58563218390806</v>
      </c>
      <c r="H74" s="41">
        <v>0</v>
      </c>
      <c r="I74" s="41">
        <v>0</v>
      </c>
      <c r="J74" s="41">
        <v>16940.830000000002</v>
      </c>
      <c r="K74" s="41">
        <v>0</v>
      </c>
      <c r="L74" s="41">
        <f t="shared" si="4"/>
        <v>14000</v>
      </c>
      <c r="M74" s="41">
        <f t="shared" si="1"/>
        <v>3480</v>
      </c>
      <c r="N74" s="47">
        <f t="shared" si="2"/>
        <v>20545.61</v>
      </c>
      <c r="O74" s="5">
        <f t="shared" si="3"/>
        <v>590.39109195402307</v>
      </c>
      <c r="P74" s="13"/>
    </row>
    <row r="75" spans="1:16">
      <c r="A75" s="34" t="s">
        <v>107</v>
      </c>
      <c r="B75" s="2" t="s">
        <v>0</v>
      </c>
      <c r="C75" s="24" t="s">
        <v>136</v>
      </c>
      <c r="D75" s="5">
        <v>14000</v>
      </c>
      <c r="E75" s="41">
        <v>3480</v>
      </c>
      <c r="F75" s="41">
        <v>3568</v>
      </c>
      <c r="G75" s="41">
        <f t="shared" si="0"/>
        <v>102.52873563218391</v>
      </c>
      <c r="H75" s="41">
        <v>0</v>
      </c>
      <c r="I75" s="41">
        <v>0</v>
      </c>
      <c r="J75" s="41">
        <v>0</v>
      </c>
      <c r="K75" s="41">
        <v>0</v>
      </c>
      <c r="L75" s="41">
        <f t="shared" si="4"/>
        <v>14000</v>
      </c>
      <c r="M75" s="41">
        <f t="shared" si="1"/>
        <v>3480</v>
      </c>
      <c r="N75" s="47">
        <f t="shared" si="2"/>
        <v>3568</v>
      </c>
      <c r="O75" s="5">
        <f t="shared" si="3"/>
        <v>102.52873563218391</v>
      </c>
      <c r="P75" s="13"/>
    </row>
    <row r="76" spans="1:16" ht="84">
      <c r="A76" s="34" t="s">
        <v>137</v>
      </c>
      <c r="B76" s="2" t="s">
        <v>0</v>
      </c>
      <c r="C76" s="24" t="s">
        <v>138</v>
      </c>
      <c r="D76" s="5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16940.830000000002</v>
      </c>
      <c r="K76" s="41">
        <v>0</v>
      </c>
      <c r="L76" s="41">
        <f t="shared" ref="L76:L139" si="6">D76+H76</f>
        <v>0</v>
      </c>
      <c r="M76" s="41">
        <f t="shared" ref="M76:M139" si="7">E76+I76</f>
        <v>0</v>
      </c>
      <c r="N76" s="47">
        <f t="shared" ref="N76:N139" si="8">F76+J76</f>
        <v>16940.830000000002</v>
      </c>
      <c r="O76" s="5">
        <v>0</v>
      </c>
      <c r="P76" s="13"/>
    </row>
    <row r="77" spans="1:16" ht="228">
      <c r="A77" s="34" t="s">
        <v>139</v>
      </c>
      <c r="B77" s="2" t="s">
        <v>0</v>
      </c>
      <c r="C77" s="24" t="s">
        <v>140</v>
      </c>
      <c r="D77" s="5">
        <v>0</v>
      </c>
      <c r="E77" s="41">
        <v>0</v>
      </c>
      <c r="F77" s="41">
        <v>36.78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f t="shared" si="6"/>
        <v>0</v>
      </c>
      <c r="M77" s="41">
        <f t="shared" si="7"/>
        <v>0</v>
      </c>
      <c r="N77" s="47">
        <f t="shared" si="8"/>
        <v>36.78</v>
      </c>
      <c r="O77" s="5">
        <v>0</v>
      </c>
      <c r="P77" s="13"/>
    </row>
    <row r="78" spans="1:16" ht="48">
      <c r="A78" s="33" t="s">
        <v>141</v>
      </c>
      <c r="B78" s="7" t="s">
        <v>0</v>
      </c>
      <c r="C78" s="23" t="s">
        <v>142</v>
      </c>
      <c r="D78" s="5">
        <v>0</v>
      </c>
      <c r="E78" s="41">
        <v>0</v>
      </c>
      <c r="F78" s="41">
        <v>0</v>
      </c>
      <c r="G78" s="41">
        <v>0</v>
      </c>
      <c r="H78" s="41">
        <v>98000</v>
      </c>
      <c r="I78" s="41">
        <v>72500</v>
      </c>
      <c r="J78" s="41">
        <v>9061.6</v>
      </c>
      <c r="K78" s="41">
        <f>J78/I78%</f>
        <v>12.498758620689655</v>
      </c>
      <c r="L78" s="41">
        <f t="shared" si="6"/>
        <v>98000</v>
      </c>
      <c r="M78" s="41">
        <f t="shared" si="7"/>
        <v>72500</v>
      </c>
      <c r="N78" s="47">
        <f t="shared" si="8"/>
        <v>9061.6</v>
      </c>
      <c r="O78" s="5">
        <f t="shared" ref="O78:O139" si="9">N78/M78%</f>
        <v>12.498758620689655</v>
      </c>
      <c r="P78" s="13"/>
    </row>
    <row r="79" spans="1:16" ht="24">
      <c r="A79" s="32" t="s">
        <v>143</v>
      </c>
      <c r="B79" s="1" t="s">
        <v>0</v>
      </c>
      <c r="C79" s="22" t="s">
        <v>144</v>
      </c>
      <c r="D79" s="5">
        <v>0</v>
      </c>
      <c r="E79" s="41">
        <v>0</v>
      </c>
      <c r="F79" s="41">
        <v>0</v>
      </c>
      <c r="G79" s="41">
        <v>0</v>
      </c>
      <c r="H79" s="41">
        <v>2264700</v>
      </c>
      <c r="I79" s="41">
        <v>566175</v>
      </c>
      <c r="J79" s="41">
        <v>1953239.34</v>
      </c>
      <c r="K79" s="41">
        <f>J79/I79%</f>
        <v>344.98862365876278</v>
      </c>
      <c r="L79" s="41">
        <f t="shared" si="6"/>
        <v>2264700</v>
      </c>
      <c r="M79" s="41">
        <f t="shared" si="7"/>
        <v>566175</v>
      </c>
      <c r="N79" s="47">
        <f t="shared" si="8"/>
        <v>1953239.34</v>
      </c>
      <c r="O79" s="5">
        <f t="shared" si="9"/>
        <v>344.98862365876278</v>
      </c>
      <c r="P79" s="13"/>
    </row>
    <row r="80" spans="1:16" ht="48">
      <c r="A80" s="33" t="s">
        <v>145</v>
      </c>
      <c r="B80" s="7" t="s">
        <v>0</v>
      </c>
      <c r="C80" s="23" t="s">
        <v>146</v>
      </c>
      <c r="D80" s="5">
        <v>0</v>
      </c>
      <c r="E80" s="41">
        <v>0</v>
      </c>
      <c r="F80" s="41">
        <v>0</v>
      </c>
      <c r="G80" s="41">
        <v>0</v>
      </c>
      <c r="H80" s="41">
        <v>2264700</v>
      </c>
      <c r="I80" s="41">
        <v>566175</v>
      </c>
      <c r="J80" s="41">
        <v>637915.59</v>
      </c>
      <c r="K80" s="41">
        <f>J80/I80%</f>
        <v>112.67109815869651</v>
      </c>
      <c r="L80" s="41">
        <f t="shared" si="6"/>
        <v>2264700</v>
      </c>
      <c r="M80" s="41">
        <f t="shared" si="7"/>
        <v>566175</v>
      </c>
      <c r="N80" s="47">
        <f t="shared" si="8"/>
        <v>637915.59</v>
      </c>
      <c r="O80" s="5">
        <f t="shared" si="9"/>
        <v>112.67109815869651</v>
      </c>
      <c r="P80" s="13"/>
    </row>
    <row r="81" spans="1:16" ht="48">
      <c r="A81" s="34" t="s">
        <v>147</v>
      </c>
      <c r="B81" s="2" t="s">
        <v>0</v>
      </c>
      <c r="C81" s="24" t="s">
        <v>148</v>
      </c>
      <c r="D81" s="5">
        <v>0</v>
      </c>
      <c r="E81" s="41">
        <v>0</v>
      </c>
      <c r="F81" s="41">
        <v>0</v>
      </c>
      <c r="G81" s="41">
        <v>0</v>
      </c>
      <c r="H81" s="41">
        <v>2174800</v>
      </c>
      <c r="I81" s="41">
        <v>543700</v>
      </c>
      <c r="J81" s="41">
        <v>554285.02</v>
      </c>
      <c r="K81" s="41">
        <f>J81/I81%</f>
        <v>101.9468493654589</v>
      </c>
      <c r="L81" s="41">
        <f t="shared" si="6"/>
        <v>2174800</v>
      </c>
      <c r="M81" s="41">
        <f t="shared" si="7"/>
        <v>543700</v>
      </c>
      <c r="N81" s="47">
        <f t="shared" si="8"/>
        <v>554285.02</v>
      </c>
      <c r="O81" s="5">
        <f t="shared" si="9"/>
        <v>101.9468493654589</v>
      </c>
      <c r="P81" s="13"/>
    </row>
    <row r="82" spans="1:16" ht="36">
      <c r="A82" s="34" t="s">
        <v>149</v>
      </c>
      <c r="B82" s="2" t="s">
        <v>0</v>
      </c>
      <c r="C82" s="24" t="s">
        <v>150</v>
      </c>
      <c r="D82" s="5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20070</v>
      </c>
      <c r="K82" s="41">
        <v>0</v>
      </c>
      <c r="L82" s="41">
        <f t="shared" si="6"/>
        <v>0</v>
      </c>
      <c r="M82" s="41">
        <f t="shared" si="7"/>
        <v>0</v>
      </c>
      <c r="N82" s="47">
        <f t="shared" si="8"/>
        <v>20070</v>
      </c>
      <c r="O82" s="5">
        <v>0</v>
      </c>
      <c r="P82" s="13"/>
    </row>
    <row r="83" spans="1:16" ht="72">
      <c r="A83" s="34" t="s">
        <v>151</v>
      </c>
      <c r="B83" s="2" t="s">
        <v>0</v>
      </c>
      <c r="C83" s="24" t="s">
        <v>152</v>
      </c>
      <c r="D83" s="5">
        <v>0</v>
      </c>
      <c r="E83" s="41">
        <v>0</v>
      </c>
      <c r="F83" s="41">
        <v>0</v>
      </c>
      <c r="G83" s="41">
        <v>0</v>
      </c>
      <c r="H83" s="41">
        <v>89900</v>
      </c>
      <c r="I83" s="41">
        <v>22475</v>
      </c>
      <c r="J83" s="41">
        <v>63560.57</v>
      </c>
      <c r="K83" s="41">
        <f>J83/I83%</f>
        <v>282.80565072302556</v>
      </c>
      <c r="L83" s="41">
        <f t="shared" si="6"/>
        <v>89900</v>
      </c>
      <c r="M83" s="41">
        <f t="shared" si="7"/>
        <v>22475</v>
      </c>
      <c r="N83" s="47">
        <f t="shared" si="8"/>
        <v>63560.57</v>
      </c>
      <c r="O83" s="5">
        <f t="shared" si="9"/>
        <v>282.80565072302556</v>
      </c>
      <c r="P83" s="13"/>
    </row>
    <row r="84" spans="1:16" ht="36">
      <c r="A84" s="33" t="s">
        <v>153</v>
      </c>
      <c r="B84" s="7" t="s">
        <v>0</v>
      </c>
      <c r="C84" s="23" t="s">
        <v>154</v>
      </c>
      <c r="D84" s="5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1315323.75</v>
      </c>
      <c r="K84" s="41">
        <v>0</v>
      </c>
      <c r="L84" s="41">
        <f t="shared" si="6"/>
        <v>0</v>
      </c>
      <c r="M84" s="41">
        <f t="shared" si="7"/>
        <v>0</v>
      </c>
      <c r="N84" s="47">
        <f t="shared" si="8"/>
        <v>1315323.75</v>
      </c>
      <c r="O84" s="5">
        <v>0</v>
      </c>
      <c r="P84" s="13"/>
    </row>
    <row r="85" spans="1:16" ht="24">
      <c r="A85" s="34" t="s">
        <v>155</v>
      </c>
      <c r="B85" s="2" t="s">
        <v>0</v>
      </c>
      <c r="C85" s="24" t="s">
        <v>156</v>
      </c>
      <c r="D85" s="5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357990.75</v>
      </c>
      <c r="K85" s="41">
        <v>0</v>
      </c>
      <c r="L85" s="41">
        <f t="shared" si="6"/>
        <v>0</v>
      </c>
      <c r="M85" s="41">
        <f t="shared" si="7"/>
        <v>0</v>
      </c>
      <c r="N85" s="47">
        <f t="shared" si="8"/>
        <v>357990.75</v>
      </c>
      <c r="O85" s="5">
        <v>0</v>
      </c>
      <c r="P85" s="13"/>
    </row>
    <row r="86" spans="1:16" ht="168">
      <c r="A86" s="34" t="s">
        <v>157</v>
      </c>
      <c r="B86" s="2" t="s">
        <v>0</v>
      </c>
      <c r="C86" s="24" t="s">
        <v>158</v>
      </c>
      <c r="D86" s="5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957333</v>
      </c>
      <c r="K86" s="41">
        <v>0</v>
      </c>
      <c r="L86" s="41">
        <f t="shared" si="6"/>
        <v>0</v>
      </c>
      <c r="M86" s="41">
        <f t="shared" si="7"/>
        <v>0</v>
      </c>
      <c r="N86" s="47">
        <f t="shared" si="8"/>
        <v>957333</v>
      </c>
      <c r="O86" s="5">
        <v>0</v>
      </c>
      <c r="P86" s="13"/>
    </row>
    <row r="87" spans="1:16" ht="24">
      <c r="A87" s="31" t="s">
        <v>159</v>
      </c>
      <c r="B87" s="1" t="s">
        <v>0</v>
      </c>
      <c r="C87" s="22" t="s">
        <v>160</v>
      </c>
      <c r="D87" s="5">
        <v>0</v>
      </c>
      <c r="E87" s="41">
        <v>0</v>
      </c>
      <c r="F87" s="41">
        <v>0</v>
      </c>
      <c r="G87" s="41">
        <v>0</v>
      </c>
      <c r="H87" s="41">
        <v>682000</v>
      </c>
      <c r="I87" s="41">
        <v>25000</v>
      </c>
      <c r="J87" s="41">
        <v>254334.26</v>
      </c>
      <c r="K87" s="41">
        <f>J87/I87%</f>
        <v>1017.33704</v>
      </c>
      <c r="L87" s="41">
        <f t="shared" si="6"/>
        <v>682000</v>
      </c>
      <c r="M87" s="41">
        <f t="shared" si="7"/>
        <v>25000</v>
      </c>
      <c r="N87" s="47">
        <f t="shared" si="8"/>
        <v>254334.26</v>
      </c>
      <c r="O87" s="5">
        <f t="shared" si="9"/>
        <v>1017.33704</v>
      </c>
      <c r="P87" s="13"/>
    </row>
    <row r="88" spans="1:16" ht="24">
      <c r="A88" s="32" t="s">
        <v>161</v>
      </c>
      <c r="B88" s="1" t="s">
        <v>0</v>
      </c>
      <c r="C88" s="22" t="s">
        <v>162</v>
      </c>
      <c r="D88" s="5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5.31</v>
      </c>
      <c r="K88" s="41">
        <v>0</v>
      </c>
      <c r="L88" s="41">
        <f t="shared" si="6"/>
        <v>0</v>
      </c>
      <c r="M88" s="41">
        <f t="shared" si="7"/>
        <v>0</v>
      </c>
      <c r="N88" s="47">
        <f t="shared" si="8"/>
        <v>5.31</v>
      </c>
      <c r="O88" s="5">
        <v>0</v>
      </c>
      <c r="P88" s="13"/>
    </row>
    <row r="89" spans="1:16" ht="72">
      <c r="A89" s="33" t="s">
        <v>163</v>
      </c>
      <c r="B89" s="7" t="s">
        <v>0</v>
      </c>
      <c r="C89" s="23" t="s">
        <v>164</v>
      </c>
      <c r="D89" s="5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5.31</v>
      </c>
      <c r="K89" s="41">
        <v>0</v>
      </c>
      <c r="L89" s="41">
        <f t="shared" si="6"/>
        <v>0</v>
      </c>
      <c r="M89" s="41">
        <f t="shared" si="7"/>
        <v>0</v>
      </c>
      <c r="N89" s="47">
        <f t="shared" si="8"/>
        <v>5.31</v>
      </c>
      <c r="O89" s="5">
        <v>0</v>
      </c>
      <c r="P89" s="13"/>
    </row>
    <row r="90" spans="1:16" ht="24">
      <c r="A90" s="32" t="s">
        <v>165</v>
      </c>
      <c r="B90" s="1" t="s">
        <v>0</v>
      </c>
      <c r="C90" s="22" t="s">
        <v>166</v>
      </c>
      <c r="D90" s="5">
        <v>0</v>
      </c>
      <c r="E90" s="41">
        <v>0</v>
      </c>
      <c r="F90" s="41">
        <v>0</v>
      </c>
      <c r="G90" s="41">
        <v>0</v>
      </c>
      <c r="H90" s="41">
        <v>682000</v>
      </c>
      <c r="I90" s="41">
        <v>25000</v>
      </c>
      <c r="J90" s="41">
        <v>254328.95</v>
      </c>
      <c r="K90" s="41">
        <f>J90/I90%</f>
        <v>1017.3158000000001</v>
      </c>
      <c r="L90" s="41">
        <f t="shared" si="6"/>
        <v>682000</v>
      </c>
      <c r="M90" s="41">
        <f t="shared" si="7"/>
        <v>25000</v>
      </c>
      <c r="N90" s="47">
        <f t="shared" si="8"/>
        <v>254328.95</v>
      </c>
      <c r="O90" s="5">
        <f t="shared" si="9"/>
        <v>1017.3158000000001</v>
      </c>
      <c r="P90" s="13"/>
    </row>
    <row r="91" spans="1:16" ht="13.5">
      <c r="A91" s="33" t="s">
        <v>167</v>
      </c>
      <c r="B91" s="7" t="s">
        <v>0</v>
      </c>
      <c r="C91" s="23" t="s">
        <v>168</v>
      </c>
      <c r="D91" s="5">
        <v>0</v>
      </c>
      <c r="E91" s="41">
        <v>0</v>
      </c>
      <c r="F91" s="41">
        <v>0</v>
      </c>
      <c r="G91" s="41">
        <v>0</v>
      </c>
      <c r="H91" s="41">
        <v>682000</v>
      </c>
      <c r="I91" s="41">
        <v>25000</v>
      </c>
      <c r="J91" s="41">
        <v>254328.95</v>
      </c>
      <c r="K91" s="41">
        <f>J91/I91%</f>
        <v>1017.3158000000001</v>
      </c>
      <c r="L91" s="41">
        <f t="shared" si="6"/>
        <v>682000</v>
      </c>
      <c r="M91" s="41">
        <f t="shared" si="7"/>
        <v>25000</v>
      </c>
      <c r="N91" s="47">
        <f t="shared" si="8"/>
        <v>254328.95</v>
      </c>
      <c r="O91" s="5">
        <f t="shared" si="9"/>
        <v>1017.3158000000001</v>
      </c>
      <c r="P91" s="13"/>
    </row>
    <row r="92" spans="1:16" ht="108">
      <c r="A92" s="34" t="s">
        <v>169</v>
      </c>
      <c r="B92" s="2" t="s">
        <v>0</v>
      </c>
      <c r="C92" s="24" t="s">
        <v>170</v>
      </c>
      <c r="D92" s="5">
        <v>0</v>
      </c>
      <c r="E92" s="41">
        <v>0</v>
      </c>
      <c r="F92" s="41">
        <v>0</v>
      </c>
      <c r="G92" s="41">
        <v>0</v>
      </c>
      <c r="H92" s="41">
        <v>682000</v>
      </c>
      <c r="I92" s="41">
        <v>25000</v>
      </c>
      <c r="J92" s="41">
        <v>254328.95</v>
      </c>
      <c r="K92" s="41">
        <f>J92/I92%</f>
        <v>1017.3158000000001</v>
      </c>
      <c r="L92" s="41">
        <f t="shared" si="6"/>
        <v>682000</v>
      </c>
      <c r="M92" s="41">
        <f t="shared" si="7"/>
        <v>25000</v>
      </c>
      <c r="N92" s="47">
        <f t="shared" si="8"/>
        <v>254328.95</v>
      </c>
      <c r="O92" s="5">
        <f t="shared" si="9"/>
        <v>1017.3158000000001</v>
      </c>
      <c r="P92" s="13"/>
    </row>
    <row r="93" spans="1:16" ht="36">
      <c r="A93" s="31" t="s">
        <v>171</v>
      </c>
      <c r="B93" s="1" t="s">
        <v>0</v>
      </c>
      <c r="C93" s="22" t="s">
        <v>172</v>
      </c>
      <c r="D93" s="5">
        <v>101985700</v>
      </c>
      <c r="E93" s="41">
        <v>26959979</v>
      </c>
      <c r="F93" s="41">
        <v>23724965.149999999</v>
      </c>
      <c r="G93" s="41">
        <f t="shared" ref="G93:G139" si="10">F93/E93%</f>
        <v>88.000681120708592</v>
      </c>
      <c r="H93" s="41">
        <v>3100700</v>
      </c>
      <c r="I93" s="41">
        <v>677675</v>
      </c>
      <c r="J93" s="41">
        <v>2242996.89</v>
      </c>
      <c r="K93" s="41">
        <f>J93/I93%</f>
        <v>330.98415759766851</v>
      </c>
      <c r="L93" s="41">
        <f t="shared" si="6"/>
        <v>105086400</v>
      </c>
      <c r="M93" s="41">
        <f t="shared" si="7"/>
        <v>27637654</v>
      </c>
      <c r="N93" s="47">
        <f t="shared" si="8"/>
        <v>25967962.039999999</v>
      </c>
      <c r="O93" s="5">
        <f t="shared" si="9"/>
        <v>93.958633536695984</v>
      </c>
      <c r="P93" s="13"/>
    </row>
    <row r="94" spans="1:16">
      <c r="A94" s="31" t="s">
        <v>173</v>
      </c>
      <c r="B94" s="1" t="s">
        <v>0</v>
      </c>
      <c r="C94" s="22" t="s">
        <v>174</v>
      </c>
      <c r="D94" s="5">
        <v>141516000</v>
      </c>
      <c r="E94" s="41">
        <v>40684533</v>
      </c>
      <c r="F94" s="41">
        <v>36782500</v>
      </c>
      <c r="G94" s="41">
        <f t="shared" si="10"/>
        <v>90.409050535248852</v>
      </c>
      <c r="H94" s="41">
        <v>0</v>
      </c>
      <c r="I94" s="41">
        <v>0</v>
      </c>
      <c r="J94" s="41">
        <v>0</v>
      </c>
      <c r="K94" s="41">
        <v>0</v>
      </c>
      <c r="L94" s="41">
        <f t="shared" si="6"/>
        <v>141516000</v>
      </c>
      <c r="M94" s="41">
        <f t="shared" si="7"/>
        <v>40684533</v>
      </c>
      <c r="N94" s="47">
        <f t="shared" si="8"/>
        <v>36782500</v>
      </c>
      <c r="O94" s="5">
        <f t="shared" si="9"/>
        <v>90.409050535248852</v>
      </c>
      <c r="P94" s="13"/>
    </row>
    <row r="95" spans="1:16" ht="24">
      <c r="A95" s="32" t="s">
        <v>175</v>
      </c>
      <c r="B95" s="1" t="s">
        <v>0</v>
      </c>
      <c r="C95" s="22" t="s">
        <v>176</v>
      </c>
      <c r="D95" s="5">
        <v>141516000</v>
      </c>
      <c r="E95" s="41">
        <v>40684533</v>
      </c>
      <c r="F95" s="41">
        <v>36782500</v>
      </c>
      <c r="G95" s="41">
        <f t="shared" si="10"/>
        <v>90.409050535248852</v>
      </c>
      <c r="H95" s="41">
        <v>0</v>
      </c>
      <c r="I95" s="41">
        <v>0</v>
      </c>
      <c r="J95" s="41">
        <v>0</v>
      </c>
      <c r="K95" s="41">
        <v>0</v>
      </c>
      <c r="L95" s="41">
        <f t="shared" si="6"/>
        <v>141516000</v>
      </c>
      <c r="M95" s="41">
        <f t="shared" si="7"/>
        <v>40684533</v>
      </c>
      <c r="N95" s="47">
        <f t="shared" si="8"/>
        <v>36782500</v>
      </c>
      <c r="O95" s="5">
        <f t="shared" si="9"/>
        <v>90.409050535248852</v>
      </c>
      <c r="P95" s="13"/>
    </row>
    <row r="96" spans="1:16" ht="13.5">
      <c r="A96" s="33" t="s">
        <v>177</v>
      </c>
      <c r="B96" s="7" t="s">
        <v>0</v>
      </c>
      <c r="C96" s="23" t="s">
        <v>178</v>
      </c>
      <c r="D96" s="5">
        <v>29292800</v>
      </c>
      <c r="E96" s="41">
        <v>7323300</v>
      </c>
      <c r="F96" s="41">
        <v>7323300</v>
      </c>
      <c r="G96" s="41">
        <f t="shared" si="10"/>
        <v>100</v>
      </c>
      <c r="H96" s="41">
        <v>0</v>
      </c>
      <c r="I96" s="41">
        <v>0</v>
      </c>
      <c r="J96" s="41">
        <v>0</v>
      </c>
      <c r="K96" s="41">
        <v>0</v>
      </c>
      <c r="L96" s="41">
        <f t="shared" si="6"/>
        <v>29292800</v>
      </c>
      <c r="M96" s="41">
        <f t="shared" si="7"/>
        <v>7323300</v>
      </c>
      <c r="N96" s="47">
        <f t="shared" si="8"/>
        <v>7323300</v>
      </c>
      <c r="O96" s="5">
        <f t="shared" si="9"/>
        <v>100</v>
      </c>
      <c r="P96" s="13"/>
    </row>
    <row r="97" spans="1:16">
      <c r="A97" s="34" t="s">
        <v>179</v>
      </c>
      <c r="B97" s="2" t="s">
        <v>0</v>
      </c>
      <c r="C97" s="24" t="s">
        <v>180</v>
      </c>
      <c r="D97" s="5">
        <v>29292800</v>
      </c>
      <c r="E97" s="41">
        <v>7323300</v>
      </c>
      <c r="F97" s="41">
        <v>7323300</v>
      </c>
      <c r="G97" s="41">
        <f t="shared" si="10"/>
        <v>100</v>
      </c>
      <c r="H97" s="41">
        <v>0</v>
      </c>
      <c r="I97" s="41">
        <v>0</v>
      </c>
      <c r="J97" s="41">
        <v>0</v>
      </c>
      <c r="K97" s="41">
        <v>0</v>
      </c>
      <c r="L97" s="41">
        <f t="shared" si="6"/>
        <v>29292800</v>
      </c>
      <c r="M97" s="41">
        <f t="shared" si="7"/>
        <v>7323300</v>
      </c>
      <c r="N97" s="47">
        <f t="shared" si="8"/>
        <v>7323300</v>
      </c>
      <c r="O97" s="5">
        <f t="shared" si="9"/>
        <v>100</v>
      </c>
      <c r="P97" s="13"/>
    </row>
    <row r="98" spans="1:16" ht="13.5">
      <c r="A98" s="33" t="s">
        <v>181</v>
      </c>
      <c r="B98" s="7" t="s">
        <v>0</v>
      </c>
      <c r="C98" s="23" t="s">
        <v>182</v>
      </c>
      <c r="D98" s="5">
        <v>112223200</v>
      </c>
      <c r="E98" s="41">
        <v>29459200</v>
      </c>
      <c r="F98" s="41">
        <v>29459200</v>
      </c>
      <c r="G98" s="41">
        <f t="shared" si="10"/>
        <v>100</v>
      </c>
      <c r="H98" s="41">
        <v>0</v>
      </c>
      <c r="I98" s="41">
        <v>0</v>
      </c>
      <c r="J98" s="41">
        <v>0</v>
      </c>
      <c r="K98" s="41">
        <v>0</v>
      </c>
      <c r="L98" s="41">
        <f t="shared" si="6"/>
        <v>112223200</v>
      </c>
      <c r="M98" s="41">
        <f t="shared" si="7"/>
        <v>29459200</v>
      </c>
      <c r="N98" s="47">
        <f t="shared" si="8"/>
        <v>29459200</v>
      </c>
      <c r="O98" s="5">
        <f t="shared" si="9"/>
        <v>100</v>
      </c>
      <c r="P98" s="13"/>
    </row>
    <row r="99" spans="1:16" ht="36">
      <c r="A99" s="34" t="s">
        <v>183</v>
      </c>
      <c r="B99" s="2" t="s">
        <v>0</v>
      </c>
      <c r="C99" s="24" t="s">
        <v>184</v>
      </c>
      <c r="D99" s="5">
        <v>106286900</v>
      </c>
      <c r="E99" s="41">
        <v>23522900</v>
      </c>
      <c r="F99" s="41">
        <v>23522900</v>
      </c>
      <c r="G99" s="41">
        <f t="shared" si="10"/>
        <v>100</v>
      </c>
      <c r="H99" s="41">
        <v>0</v>
      </c>
      <c r="I99" s="41">
        <v>0</v>
      </c>
      <c r="J99" s="41">
        <v>0</v>
      </c>
      <c r="K99" s="41">
        <v>0</v>
      </c>
      <c r="L99" s="41">
        <f t="shared" si="6"/>
        <v>106286900</v>
      </c>
      <c r="M99" s="41">
        <f t="shared" si="7"/>
        <v>23522900</v>
      </c>
      <c r="N99" s="47">
        <f t="shared" si="8"/>
        <v>23522900</v>
      </c>
      <c r="O99" s="5">
        <f t="shared" si="9"/>
        <v>100</v>
      </c>
      <c r="P99" s="13"/>
    </row>
    <row r="100" spans="1:16" ht="36">
      <c r="A100" s="34" t="s">
        <v>185</v>
      </c>
      <c r="B100" s="2" t="s">
        <v>0</v>
      </c>
      <c r="C100" s="24" t="s">
        <v>186</v>
      </c>
      <c r="D100" s="5">
        <v>5936300</v>
      </c>
      <c r="E100" s="41">
        <v>5936300</v>
      </c>
      <c r="F100" s="41">
        <v>5936300</v>
      </c>
      <c r="G100" s="41">
        <f t="shared" si="10"/>
        <v>100</v>
      </c>
      <c r="H100" s="41">
        <v>0</v>
      </c>
      <c r="I100" s="41">
        <v>0</v>
      </c>
      <c r="J100" s="41">
        <v>0</v>
      </c>
      <c r="K100" s="41">
        <v>0</v>
      </c>
      <c r="L100" s="41">
        <f t="shared" si="6"/>
        <v>5936300</v>
      </c>
      <c r="M100" s="41">
        <f t="shared" si="7"/>
        <v>5936300</v>
      </c>
      <c r="N100" s="47">
        <f t="shared" si="8"/>
        <v>5936300</v>
      </c>
      <c r="O100" s="5">
        <f t="shared" si="9"/>
        <v>100</v>
      </c>
      <c r="P100" s="13"/>
    </row>
    <row r="101" spans="1:16" ht="48">
      <c r="A101" s="31" t="s">
        <v>187</v>
      </c>
      <c r="B101" s="1" t="s">
        <v>0</v>
      </c>
      <c r="C101" s="22" t="s">
        <v>188</v>
      </c>
      <c r="D101" s="5">
        <v>243501700</v>
      </c>
      <c r="E101" s="41">
        <f>E100+E99+E97+E93</f>
        <v>63742479</v>
      </c>
      <c r="F101" s="41">
        <v>60507465.149999999</v>
      </c>
      <c r="G101" s="41">
        <f t="shared" si="10"/>
        <v>94.924869724630568</v>
      </c>
      <c r="H101" s="41">
        <v>3100700</v>
      </c>
      <c r="I101" s="41">
        <f>I100+I99+I97+I93</f>
        <v>677675</v>
      </c>
      <c r="J101" s="41">
        <f>J100+J99+J97+J93</f>
        <v>2242996.89</v>
      </c>
      <c r="K101" s="41">
        <f>J101/I101%</f>
        <v>330.98415759766851</v>
      </c>
      <c r="L101" s="41">
        <f t="shared" si="6"/>
        <v>246602400</v>
      </c>
      <c r="M101" s="41">
        <f t="shared" si="7"/>
        <v>64420154</v>
      </c>
      <c r="N101" s="47">
        <f t="shared" si="8"/>
        <v>62750462.039999999</v>
      </c>
      <c r="O101" s="5">
        <f t="shared" si="9"/>
        <v>97.408121750221198</v>
      </c>
      <c r="P101" s="13"/>
    </row>
    <row r="102" spans="1:16" ht="36">
      <c r="A102" s="33" t="s">
        <v>189</v>
      </c>
      <c r="B102" s="7" t="s">
        <v>0</v>
      </c>
      <c r="C102" s="23" t="s">
        <v>190</v>
      </c>
      <c r="D102" s="5">
        <v>6595500</v>
      </c>
      <c r="E102" s="41">
        <v>1685600</v>
      </c>
      <c r="F102" s="41">
        <v>1685600</v>
      </c>
      <c r="G102" s="41">
        <f t="shared" si="10"/>
        <v>100</v>
      </c>
      <c r="H102" s="41">
        <v>0</v>
      </c>
      <c r="I102" s="41">
        <v>0</v>
      </c>
      <c r="J102" s="41">
        <v>0</v>
      </c>
      <c r="K102" s="41">
        <v>0</v>
      </c>
      <c r="L102" s="41">
        <f t="shared" si="6"/>
        <v>6595500</v>
      </c>
      <c r="M102" s="41">
        <f t="shared" si="7"/>
        <v>1685600</v>
      </c>
      <c r="N102" s="47">
        <f t="shared" si="8"/>
        <v>1685600</v>
      </c>
      <c r="O102" s="5">
        <f t="shared" si="9"/>
        <v>100</v>
      </c>
      <c r="P102" s="13"/>
    </row>
    <row r="103" spans="1:16" ht="84">
      <c r="A103" s="34" t="s">
        <v>191</v>
      </c>
      <c r="B103" s="2" t="s">
        <v>0</v>
      </c>
      <c r="C103" s="24" t="s">
        <v>192</v>
      </c>
      <c r="D103" s="5">
        <v>6595500</v>
      </c>
      <c r="E103" s="41">
        <v>1685600</v>
      </c>
      <c r="F103" s="41">
        <v>1685600</v>
      </c>
      <c r="G103" s="41">
        <f t="shared" si="10"/>
        <v>100</v>
      </c>
      <c r="H103" s="41">
        <v>0</v>
      </c>
      <c r="I103" s="41">
        <v>0</v>
      </c>
      <c r="J103" s="41">
        <v>0</v>
      </c>
      <c r="K103" s="41">
        <v>0</v>
      </c>
      <c r="L103" s="41">
        <f t="shared" si="6"/>
        <v>6595500</v>
      </c>
      <c r="M103" s="41">
        <f t="shared" si="7"/>
        <v>1685600</v>
      </c>
      <c r="N103" s="47">
        <f t="shared" si="8"/>
        <v>1685600</v>
      </c>
      <c r="O103" s="5">
        <f t="shared" si="9"/>
        <v>100</v>
      </c>
      <c r="P103" s="13"/>
    </row>
    <row r="104" spans="1:16" ht="36">
      <c r="A104" s="33" t="s">
        <v>193</v>
      </c>
      <c r="B104" s="7" t="s">
        <v>0</v>
      </c>
      <c r="C104" s="23" t="s">
        <v>194</v>
      </c>
      <c r="D104" s="5">
        <v>4474043</v>
      </c>
      <c r="E104" s="41">
        <v>2216433</v>
      </c>
      <c r="F104" s="41">
        <v>2252813</v>
      </c>
      <c r="G104" s="41">
        <f t="shared" si="10"/>
        <v>101.64137603076654</v>
      </c>
      <c r="H104" s="41">
        <v>4673650</v>
      </c>
      <c r="I104" s="41">
        <v>709300</v>
      </c>
      <c r="J104" s="41">
        <v>585300</v>
      </c>
      <c r="K104" s="41">
        <f>J104/I104%</f>
        <v>82.517975468772022</v>
      </c>
      <c r="L104" s="41">
        <f t="shared" si="6"/>
        <v>9147693</v>
      </c>
      <c r="M104" s="41">
        <f t="shared" si="7"/>
        <v>2925733</v>
      </c>
      <c r="N104" s="47">
        <f t="shared" si="8"/>
        <v>2838113</v>
      </c>
      <c r="O104" s="5">
        <f t="shared" si="9"/>
        <v>97.005194937473789</v>
      </c>
      <c r="P104" s="13"/>
    </row>
    <row r="105" spans="1:16" ht="60">
      <c r="A105" s="34" t="s">
        <v>195</v>
      </c>
      <c r="B105" s="2" t="s">
        <v>0</v>
      </c>
      <c r="C105" s="24" t="s">
        <v>196</v>
      </c>
      <c r="D105" s="5">
        <v>1236400</v>
      </c>
      <c r="E105" s="41">
        <v>268223</v>
      </c>
      <c r="F105" s="41">
        <v>268223</v>
      </c>
      <c r="G105" s="41">
        <f t="shared" si="10"/>
        <v>100</v>
      </c>
      <c r="H105" s="41">
        <v>0</v>
      </c>
      <c r="I105" s="41">
        <v>0</v>
      </c>
      <c r="J105" s="41">
        <v>0</v>
      </c>
      <c r="K105" s="41">
        <v>0</v>
      </c>
      <c r="L105" s="41">
        <f t="shared" si="6"/>
        <v>1236400</v>
      </c>
      <c r="M105" s="41">
        <f t="shared" si="7"/>
        <v>268223</v>
      </c>
      <c r="N105" s="47">
        <f t="shared" si="8"/>
        <v>268223</v>
      </c>
      <c r="O105" s="5">
        <f t="shared" si="9"/>
        <v>100</v>
      </c>
      <c r="P105" s="13"/>
    </row>
    <row r="106" spans="1:16" ht="84">
      <c r="A106" s="34" t="s">
        <v>197</v>
      </c>
      <c r="B106" s="2" t="s">
        <v>0</v>
      </c>
      <c r="C106" s="24" t="s">
        <v>198</v>
      </c>
      <c r="D106" s="5">
        <v>879800</v>
      </c>
      <c r="E106" s="41">
        <v>159530</v>
      </c>
      <c r="F106" s="41">
        <v>195910</v>
      </c>
      <c r="G106" s="41">
        <f t="shared" si="10"/>
        <v>122.80448818404062</v>
      </c>
      <c r="H106" s="41">
        <v>0</v>
      </c>
      <c r="I106" s="41">
        <v>0</v>
      </c>
      <c r="J106" s="41">
        <v>0</v>
      </c>
      <c r="K106" s="41">
        <v>0</v>
      </c>
      <c r="L106" s="41">
        <f t="shared" si="6"/>
        <v>879800</v>
      </c>
      <c r="M106" s="41">
        <f t="shared" si="7"/>
        <v>159530</v>
      </c>
      <c r="N106" s="47">
        <f t="shared" si="8"/>
        <v>195910</v>
      </c>
      <c r="O106" s="5">
        <f t="shared" si="9"/>
        <v>122.80448818404062</v>
      </c>
      <c r="P106" s="13"/>
    </row>
    <row r="107" spans="1:16" ht="60">
      <c r="A107" s="34" t="s">
        <v>199</v>
      </c>
      <c r="B107" s="2" t="s">
        <v>0</v>
      </c>
      <c r="C107" s="24" t="s">
        <v>200</v>
      </c>
      <c r="D107" s="5">
        <v>1454600</v>
      </c>
      <c r="E107" s="41">
        <v>1454600</v>
      </c>
      <c r="F107" s="41">
        <v>1454600</v>
      </c>
      <c r="G107" s="41">
        <f t="shared" si="10"/>
        <v>100</v>
      </c>
      <c r="H107" s="41">
        <v>0</v>
      </c>
      <c r="I107" s="41">
        <v>0</v>
      </c>
      <c r="J107" s="41">
        <v>0</v>
      </c>
      <c r="K107" s="41">
        <v>0</v>
      </c>
      <c r="L107" s="41">
        <f t="shared" si="6"/>
        <v>1454600</v>
      </c>
      <c r="M107" s="41">
        <f t="shared" si="7"/>
        <v>1454600</v>
      </c>
      <c r="N107" s="47">
        <f t="shared" si="8"/>
        <v>1454600</v>
      </c>
      <c r="O107" s="5">
        <f t="shared" si="9"/>
        <v>100</v>
      </c>
      <c r="P107" s="13"/>
    </row>
    <row r="108" spans="1:16" ht="24">
      <c r="A108" s="34" t="s">
        <v>201</v>
      </c>
      <c r="B108" s="2" t="s">
        <v>0</v>
      </c>
      <c r="C108" s="24" t="s">
        <v>202</v>
      </c>
      <c r="D108" s="5">
        <v>903243</v>
      </c>
      <c r="E108" s="41">
        <v>334080</v>
      </c>
      <c r="F108" s="41">
        <v>334080</v>
      </c>
      <c r="G108" s="41">
        <f t="shared" si="10"/>
        <v>100</v>
      </c>
      <c r="H108" s="41">
        <v>4673650</v>
      </c>
      <c r="I108" s="41">
        <v>709300</v>
      </c>
      <c r="J108" s="41">
        <v>585300</v>
      </c>
      <c r="K108" s="41">
        <f>J108/I108%</f>
        <v>82.517975468772022</v>
      </c>
      <c r="L108" s="41">
        <f t="shared" si="6"/>
        <v>5576893</v>
      </c>
      <c r="M108" s="41">
        <f t="shared" si="7"/>
        <v>1043380</v>
      </c>
      <c r="N108" s="47">
        <f t="shared" si="8"/>
        <v>919380</v>
      </c>
      <c r="O108" s="5">
        <f t="shared" si="9"/>
        <v>88.115547547394058</v>
      </c>
      <c r="P108" s="13"/>
    </row>
    <row r="109" spans="1:16">
      <c r="A109" s="31" t="s">
        <v>203</v>
      </c>
      <c r="B109" s="1" t="s">
        <v>0</v>
      </c>
      <c r="C109" s="22" t="s">
        <v>204</v>
      </c>
      <c r="D109" s="5">
        <v>254571243</v>
      </c>
      <c r="E109" s="41">
        <v>67644512</v>
      </c>
      <c r="F109" s="41">
        <v>64445878.149999999</v>
      </c>
      <c r="G109" s="41">
        <f t="shared" si="10"/>
        <v>95.271406718108921</v>
      </c>
      <c r="H109" s="41">
        <v>7774350</v>
      </c>
      <c r="I109" s="41">
        <f>I101+I108</f>
        <v>1386975</v>
      </c>
      <c r="J109" s="41">
        <v>2828296.89</v>
      </c>
      <c r="K109" s="41">
        <f>J109/I109%</f>
        <v>203.91837560157899</v>
      </c>
      <c r="L109" s="41">
        <f t="shared" si="6"/>
        <v>262345593</v>
      </c>
      <c r="M109" s="41">
        <f t="shared" si="7"/>
        <v>69031487</v>
      </c>
      <c r="N109" s="47">
        <f t="shared" si="8"/>
        <v>67274175.039999992</v>
      </c>
      <c r="O109" s="5">
        <f t="shared" si="9"/>
        <v>97.454332745287658</v>
      </c>
      <c r="P109" s="13"/>
    </row>
    <row r="110" spans="1:16">
      <c r="A110" s="48" t="s">
        <v>205</v>
      </c>
      <c r="B110" s="49" t="s">
        <v>0</v>
      </c>
      <c r="C110" s="50" t="s">
        <v>0</v>
      </c>
      <c r="D110" s="51"/>
      <c r="E110" s="52"/>
      <c r="F110" s="53"/>
      <c r="G110" s="53"/>
      <c r="H110" s="53"/>
      <c r="I110" s="54"/>
      <c r="J110" s="53"/>
      <c r="K110" s="53"/>
      <c r="L110" s="53"/>
      <c r="M110" s="53"/>
      <c r="N110" s="55"/>
      <c r="O110" s="53"/>
      <c r="P110" s="12"/>
    </row>
    <row r="111" spans="1:16">
      <c r="A111" s="31" t="s">
        <v>206</v>
      </c>
      <c r="B111" s="1" t="s">
        <v>0</v>
      </c>
      <c r="C111" s="22" t="s">
        <v>207</v>
      </c>
      <c r="D111" s="5">
        <v>23911300</v>
      </c>
      <c r="E111" s="41">
        <v>5688825</v>
      </c>
      <c r="F111" s="5">
        <v>5532640.96</v>
      </c>
      <c r="G111" s="5">
        <f t="shared" si="10"/>
        <v>97.254546589146258</v>
      </c>
      <c r="H111" s="5">
        <v>620000</v>
      </c>
      <c r="I111" s="41">
        <v>30000</v>
      </c>
      <c r="J111" s="5">
        <v>87712.960000000006</v>
      </c>
      <c r="K111" s="4">
        <f>J111/I111%</f>
        <v>292.37653333333333</v>
      </c>
      <c r="L111" s="5">
        <f t="shared" si="6"/>
        <v>24531300</v>
      </c>
      <c r="M111" s="5">
        <f t="shared" si="7"/>
        <v>5718825</v>
      </c>
      <c r="N111" s="13">
        <f t="shared" si="8"/>
        <v>5620353.9199999999</v>
      </c>
      <c r="O111" s="5">
        <f t="shared" si="9"/>
        <v>98.278123915314765</v>
      </c>
      <c r="P111" s="13"/>
    </row>
    <row r="112" spans="1:16" ht="108">
      <c r="A112" s="31" t="s">
        <v>208</v>
      </c>
      <c r="B112" s="1" t="s">
        <v>209</v>
      </c>
      <c r="C112" s="22" t="s">
        <v>210</v>
      </c>
      <c r="D112" s="5">
        <v>22243900</v>
      </c>
      <c r="E112" s="41">
        <v>5273240</v>
      </c>
      <c r="F112" s="5">
        <v>5131201.92</v>
      </c>
      <c r="G112" s="5">
        <f t="shared" si="10"/>
        <v>97.306436270679882</v>
      </c>
      <c r="H112" s="5">
        <v>620000</v>
      </c>
      <c r="I112" s="41">
        <v>30000</v>
      </c>
      <c r="J112" s="5">
        <v>82316.460000000006</v>
      </c>
      <c r="K112" s="4">
        <f>J112/I112%</f>
        <v>274.38820000000004</v>
      </c>
      <c r="L112" s="5">
        <f t="shared" si="6"/>
        <v>22863900</v>
      </c>
      <c r="M112" s="5">
        <f t="shared" si="7"/>
        <v>5303240</v>
      </c>
      <c r="N112" s="13">
        <f t="shared" si="8"/>
        <v>5213518.38</v>
      </c>
      <c r="O112" s="5">
        <f t="shared" si="9"/>
        <v>98.308173493939549</v>
      </c>
      <c r="P112" s="13"/>
    </row>
    <row r="113" spans="1:16" ht="60">
      <c r="A113" s="31" t="s">
        <v>211</v>
      </c>
      <c r="B113" s="1" t="s">
        <v>209</v>
      </c>
      <c r="C113" s="22" t="s">
        <v>212</v>
      </c>
      <c r="D113" s="5">
        <v>1350000</v>
      </c>
      <c r="E113" s="41">
        <v>326330</v>
      </c>
      <c r="F113" s="5">
        <v>314527.7</v>
      </c>
      <c r="G113" s="5">
        <f t="shared" si="10"/>
        <v>96.38332362945485</v>
      </c>
      <c r="H113" s="5">
        <v>0</v>
      </c>
      <c r="I113" s="41">
        <v>0</v>
      </c>
      <c r="J113" s="5">
        <v>0</v>
      </c>
      <c r="K113" s="4">
        <v>0</v>
      </c>
      <c r="L113" s="5">
        <f t="shared" si="6"/>
        <v>1350000</v>
      </c>
      <c r="M113" s="5">
        <f t="shared" si="7"/>
        <v>326330</v>
      </c>
      <c r="N113" s="13">
        <f t="shared" si="8"/>
        <v>314527.7</v>
      </c>
      <c r="O113" s="5">
        <f t="shared" si="9"/>
        <v>96.38332362945485</v>
      </c>
      <c r="P113" s="13"/>
    </row>
    <row r="114" spans="1:16" ht="24">
      <c r="A114" s="31" t="s">
        <v>213</v>
      </c>
      <c r="B114" s="1" t="s">
        <v>214</v>
      </c>
      <c r="C114" s="22" t="s">
        <v>215</v>
      </c>
      <c r="D114" s="5">
        <v>317400</v>
      </c>
      <c r="E114" s="41">
        <v>89225</v>
      </c>
      <c r="F114" s="5">
        <v>86911.34</v>
      </c>
      <c r="G114" s="5">
        <f t="shared" si="10"/>
        <v>97.406937517511906</v>
      </c>
      <c r="H114" s="5">
        <v>0</v>
      </c>
      <c r="I114" s="41">
        <v>0</v>
      </c>
      <c r="J114" s="5">
        <v>5396.5</v>
      </c>
      <c r="K114" s="4">
        <v>0</v>
      </c>
      <c r="L114" s="5">
        <f t="shared" si="6"/>
        <v>317400</v>
      </c>
      <c r="M114" s="5">
        <f t="shared" si="7"/>
        <v>89225</v>
      </c>
      <c r="N114" s="13">
        <f t="shared" si="8"/>
        <v>92307.839999999997</v>
      </c>
      <c r="O114" s="5">
        <f t="shared" si="9"/>
        <v>103.45513028859624</v>
      </c>
      <c r="P114" s="13"/>
    </row>
    <row r="115" spans="1:16">
      <c r="A115" s="31" t="s">
        <v>216</v>
      </c>
      <c r="B115" s="1" t="s">
        <v>0</v>
      </c>
      <c r="C115" s="22" t="s">
        <v>217</v>
      </c>
      <c r="D115" s="5">
        <v>182740387</v>
      </c>
      <c r="E115" s="41">
        <v>44091098</v>
      </c>
      <c r="F115" s="5">
        <v>42890249.420000002</v>
      </c>
      <c r="G115" s="5">
        <f t="shared" si="10"/>
        <v>97.276437570232446</v>
      </c>
      <c r="H115" s="5">
        <v>1731966</v>
      </c>
      <c r="I115" s="41">
        <v>402551</v>
      </c>
      <c r="J115" s="5">
        <v>514519.02</v>
      </c>
      <c r="K115" s="4">
        <f>J115/I115%</f>
        <v>127.81461727830759</v>
      </c>
      <c r="L115" s="5">
        <f t="shared" si="6"/>
        <v>184472353</v>
      </c>
      <c r="M115" s="5">
        <f t="shared" si="7"/>
        <v>44493649</v>
      </c>
      <c r="N115" s="13">
        <f t="shared" si="8"/>
        <v>43404768.440000005</v>
      </c>
      <c r="O115" s="5">
        <f t="shared" si="9"/>
        <v>97.552728120815644</v>
      </c>
      <c r="P115" s="13"/>
    </row>
    <row r="116" spans="1:16">
      <c r="A116" s="31" t="s">
        <v>218</v>
      </c>
      <c r="B116" s="1" t="s">
        <v>219</v>
      </c>
      <c r="C116" s="22" t="s">
        <v>220</v>
      </c>
      <c r="D116" s="5">
        <v>37237247</v>
      </c>
      <c r="E116" s="41">
        <v>8428273</v>
      </c>
      <c r="F116" s="5">
        <v>8409956.2100000009</v>
      </c>
      <c r="G116" s="5">
        <f t="shared" si="10"/>
        <v>99.782674457744804</v>
      </c>
      <c r="H116" s="5">
        <v>1353416</v>
      </c>
      <c r="I116" s="41">
        <v>358216</v>
      </c>
      <c r="J116" s="5">
        <v>333247.23</v>
      </c>
      <c r="K116" s="4">
        <f>J116/I116%</f>
        <v>93.029688791120435</v>
      </c>
      <c r="L116" s="5">
        <f t="shared" si="6"/>
        <v>38590663</v>
      </c>
      <c r="M116" s="5">
        <f t="shared" si="7"/>
        <v>8786489</v>
      </c>
      <c r="N116" s="13">
        <f t="shared" si="8"/>
        <v>8743203.4400000013</v>
      </c>
      <c r="O116" s="5">
        <f t="shared" si="9"/>
        <v>99.507362269502664</v>
      </c>
      <c r="P116" s="13"/>
    </row>
    <row r="117" spans="1:16" ht="60">
      <c r="A117" s="31" t="s">
        <v>221</v>
      </c>
      <c r="B117" s="1" t="s">
        <v>222</v>
      </c>
      <c r="C117" s="22" t="s">
        <v>223</v>
      </c>
      <c r="D117" s="5">
        <v>133909264</v>
      </c>
      <c r="E117" s="41">
        <v>32469213</v>
      </c>
      <c r="F117" s="5">
        <v>31641823.77</v>
      </c>
      <c r="G117" s="5">
        <f t="shared" si="10"/>
        <v>97.451773068845242</v>
      </c>
      <c r="H117" s="5">
        <v>281900</v>
      </c>
      <c r="I117" s="41">
        <v>10035</v>
      </c>
      <c r="J117" s="5">
        <v>141331.82</v>
      </c>
      <c r="K117" s="4">
        <f>J117/I117%</f>
        <v>1408.3888390632787</v>
      </c>
      <c r="L117" s="5">
        <f t="shared" si="6"/>
        <v>134191164</v>
      </c>
      <c r="M117" s="5">
        <f t="shared" si="7"/>
        <v>32479248</v>
      </c>
      <c r="N117" s="13">
        <f t="shared" si="8"/>
        <v>31783155.59</v>
      </c>
      <c r="O117" s="5">
        <f t="shared" si="9"/>
        <v>97.856808722911325</v>
      </c>
      <c r="P117" s="13"/>
    </row>
    <row r="118" spans="1:16" ht="60">
      <c r="A118" s="31" t="s">
        <v>224</v>
      </c>
      <c r="B118" s="1" t="s">
        <v>225</v>
      </c>
      <c r="C118" s="22" t="s">
        <v>226</v>
      </c>
      <c r="D118" s="5">
        <v>1615867</v>
      </c>
      <c r="E118" s="41">
        <v>459346</v>
      </c>
      <c r="F118" s="5">
        <v>346468.18</v>
      </c>
      <c r="G118" s="5">
        <f t="shared" si="10"/>
        <v>75.426406238434637</v>
      </c>
      <c r="H118" s="5">
        <v>3000</v>
      </c>
      <c r="I118" s="41">
        <v>750</v>
      </c>
      <c r="J118" s="5">
        <v>8071.76</v>
      </c>
      <c r="K118" s="4">
        <f>J118/I118%</f>
        <v>1076.2346666666667</v>
      </c>
      <c r="L118" s="5">
        <f t="shared" si="6"/>
        <v>1618867</v>
      </c>
      <c r="M118" s="5">
        <f t="shared" si="7"/>
        <v>460096</v>
      </c>
      <c r="N118" s="13">
        <f t="shared" si="8"/>
        <v>354539.94</v>
      </c>
      <c r="O118" s="5">
        <f t="shared" si="9"/>
        <v>77.05781836834052</v>
      </c>
      <c r="P118" s="13"/>
    </row>
    <row r="119" spans="1:16" ht="24">
      <c r="A119" s="31" t="s">
        <v>227</v>
      </c>
      <c r="B119" s="1" t="s">
        <v>225</v>
      </c>
      <c r="C119" s="22" t="s">
        <v>228</v>
      </c>
      <c r="D119" s="5">
        <v>2821763</v>
      </c>
      <c r="E119" s="41">
        <v>731862</v>
      </c>
      <c r="F119" s="5">
        <v>704031</v>
      </c>
      <c r="G119" s="5">
        <f t="shared" si="10"/>
        <v>96.197233904752537</v>
      </c>
      <c r="H119" s="5">
        <v>33000</v>
      </c>
      <c r="I119" s="41">
        <v>8250</v>
      </c>
      <c r="J119" s="5">
        <v>8103.43</v>
      </c>
      <c r="K119" s="4">
        <f>J119/I119%</f>
        <v>98.223393939393944</v>
      </c>
      <c r="L119" s="5">
        <f t="shared" si="6"/>
        <v>2854763</v>
      </c>
      <c r="M119" s="5">
        <f t="shared" si="7"/>
        <v>740112</v>
      </c>
      <c r="N119" s="13">
        <f t="shared" si="8"/>
        <v>712134.43</v>
      </c>
      <c r="O119" s="5">
        <f t="shared" si="9"/>
        <v>96.219819432734511</v>
      </c>
      <c r="P119" s="13"/>
    </row>
    <row r="120" spans="1:16" ht="24">
      <c r="A120" s="31" t="s">
        <v>229</v>
      </c>
      <c r="B120" s="1" t="s">
        <v>230</v>
      </c>
      <c r="C120" s="22" t="s">
        <v>231</v>
      </c>
      <c r="D120" s="5">
        <v>570000</v>
      </c>
      <c r="E120" s="41">
        <v>144196</v>
      </c>
      <c r="F120" s="5">
        <v>142954.9</v>
      </c>
      <c r="G120" s="5">
        <f t="shared" si="10"/>
        <v>99.139296513079415</v>
      </c>
      <c r="H120" s="5">
        <v>0</v>
      </c>
      <c r="I120" s="41">
        <v>0</v>
      </c>
      <c r="J120" s="5">
        <v>0</v>
      </c>
      <c r="K120" s="4">
        <v>0</v>
      </c>
      <c r="L120" s="5">
        <f t="shared" si="6"/>
        <v>570000</v>
      </c>
      <c r="M120" s="5">
        <f t="shared" si="7"/>
        <v>144196</v>
      </c>
      <c r="N120" s="13">
        <f t="shared" si="8"/>
        <v>142954.9</v>
      </c>
      <c r="O120" s="5">
        <f t="shared" si="9"/>
        <v>99.139296513079415</v>
      </c>
      <c r="P120" s="13"/>
    </row>
    <row r="121" spans="1:16" ht="24">
      <c r="A121" s="31" t="s">
        <v>232</v>
      </c>
      <c r="B121" s="1" t="s">
        <v>0</v>
      </c>
      <c r="C121" s="22" t="s">
        <v>233</v>
      </c>
      <c r="D121" s="5">
        <v>5231196</v>
      </c>
      <c r="E121" s="41">
        <f>E122+E123</f>
        <v>1558749</v>
      </c>
      <c r="F121" s="5">
        <v>1454959.24</v>
      </c>
      <c r="G121" s="5">
        <f t="shared" si="10"/>
        <v>93.341470628048512</v>
      </c>
      <c r="H121" s="5">
        <v>20000</v>
      </c>
      <c r="I121" s="41">
        <v>5000</v>
      </c>
      <c r="J121" s="5">
        <v>12964.78</v>
      </c>
      <c r="K121" s="4">
        <f>J121/I121%</f>
        <v>259.29560000000004</v>
      </c>
      <c r="L121" s="5">
        <f t="shared" si="6"/>
        <v>5251196</v>
      </c>
      <c r="M121" s="5">
        <f t="shared" si="7"/>
        <v>1563749</v>
      </c>
      <c r="N121" s="13">
        <f t="shared" si="8"/>
        <v>1467924.02</v>
      </c>
      <c r="O121" s="5">
        <f t="shared" si="9"/>
        <v>93.872099678401071</v>
      </c>
      <c r="P121" s="13"/>
    </row>
    <row r="122" spans="1:16" ht="36">
      <c r="A122" s="35" t="s">
        <v>234</v>
      </c>
      <c r="B122" s="7" t="s">
        <v>230</v>
      </c>
      <c r="C122" s="23" t="s">
        <v>235</v>
      </c>
      <c r="D122" s="5">
        <v>5205856</v>
      </c>
      <c r="E122" s="41">
        <v>1551509</v>
      </c>
      <c r="F122" s="5">
        <v>1453149.24</v>
      </c>
      <c r="G122" s="5">
        <f t="shared" si="10"/>
        <v>93.660380958151066</v>
      </c>
      <c r="H122" s="5">
        <v>20000</v>
      </c>
      <c r="I122" s="41">
        <v>5000</v>
      </c>
      <c r="J122" s="5">
        <v>12964.78</v>
      </c>
      <c r="K122" s="4">
        <f>J122/I122%</f>
        <v>259.29560000000004</v>
      </c>
      <c r="L122" s="5">
        <f t="shared" si="6"/>
        <v>5225856</v>
      </c>
      <c r="M122" s="5">
        <f t="shared" si="7"/>
        <v>1556509</v>
      </c>
      <c r="N122" s="13">
        <f t="shared" si="8"/>
        <v>1466114.02</v>
      </c>
      <c r="O122" s="5">
        <f t="shared" si="9"/>
        <v>94.192453753881281</v>
      </c>
      <c r="P122" s="13"/>
    </row>
    <row r="123" spans="1:16" ht="24">
      <c r="A123" s="35" t="s">
        <v>236</v>
      </c>
      <c r="B123" s="7" t="s">
        <v>230</v>
      </c>
      <c r="C123" s="23" t="s">
        <v>237</v>
      </c>
      <c r="D123" s="5">
        <v>25340</v>
      </c>
      <c r="E123" s="41">
        <v>7240</v>
      </c>
      <c r="F123" s="5">
        <v>1810</v>
      </c>
      <c r="G123" s="5">
        <f t="shared" si="10"/>
        <v>24.999999999999996</v>
      </c>
      <c r="H123" s="5">
        <v>0</v>
      </c>
      <c r="I123" s="41">
        <v>0</v>
      </c>
      <c r="J123" s="5">
        <v>0</v>
      </c>
      <c r="K123" s="4">
        <v>0</v>
      </c>
      <c r="L123" s="5">
        <f t="shared" si="6"/>
        <v>25340</v>
      </c>
      <c r="M123" s="5">
        <f t="shared" si="7"/>
        <v>7240</v>
      </c>
      <c r="N123" s="13">
        <f t="shared" si="8"/>
        <v>1810</v>
      </c>
      <c r="O123" s="5">
        <f t="shared" si="9"/>
        <v>24.999999999999996</v>
      </c>
      <c r="P123" s="13"/>
    </row>
    <row r="124" spans="1:16" ht="36">
      <c r="A124" s="31" t="s">
        <v>238</v>
      </c>
      <c r="B124" s="1" t="s">
        <v>230</v>
      </c>
      <c r="C124" s="22" t="s">
        <v>239</v>
      </c>
      <c r="D124" s="5">
        <v>1355050</v>
      </c>
      <c r="E124" s="41">
        <v>299459</v>
      </c>
      <c r="F124" s="5">
        <v>190056.12</v>
      </c>
      <c r="G124" s="5">
        <f t="shared" si="10"/>
        <v>63.466491239201353</v>
      </c>
      <c r="H124" s="5">
        <v>40650</v>
      </c>
      <c r="I124" s="41">
        <v>20300</v>
      </c>
      <c r="J124" s="5">
        <v>10800</v>
      </c>
      <c r="K124" s="4">
        <f>J124/I124%</f>
        <v>53.201970443349751</v>
      </c>
      <c r="L124" s="5">
        <f t="shared" si="6"/>
        <v>1395700</v>
      </c>
      <c r="M124" s="5">
        <f t="shared" si="7"/>
        <v>319759</v>
      </c>
      <c r="N124" s="13">
        <f t="shared" si="8"/>
        <v>200856.12</v>
      </c>
      <c r="O124" s="5">
        <f t="shared" si="9"/>
        <v>62.814844930087965</v>
      </c>
      <c r="P124" s="13"/>
    </row>
    <row r="125" spans="1:16">
      <c r="A125" s="31" t="s">
        <v>240</v>
      </c>
      <c r="B125" s="1" t="s">
        <v>0</v>
      </c>
      <c r="C125" s="22" t="s">
        <v>241</v>
      </c>
      <c r="D125" s="5">
        <v>12154998</v>
      </c>
      <c r="E125" s="41">
        <v>9131805</v>
      </c>
      <c r="F125" s="5">
        <v>8388502.6600000001</v>
      </c>
      <c r="G125" s="5">
        <f t="shared" si="10"/>
        <v>91.860291147259488</v>
      </c>
      <c r="H125" s="5">
        <v>3244900</v>
      </c>
      <c r="I125" s="41">
        <v>1894900</v>
      </c>
      <c r="J125" s="5">
        <v>687400</v>
      </c>
      <c r="K125" s="4">
        <f>J125/I125%</f>
        <v>36.276320650166234</v>
      </c>
      <c r="L125" s="5">
        <f t="shared" si="6"/>
        <v>15399898</v>
      </c>
      <c r="M125" s="5">
        <f t="shared" si="7"/>
        <v>11026705</v>
      </c>
      <c r="N125" s="13">
        <f t="shared" si="8"/>
        <v>9075902.6600000001</v>
      </c>
      <c r="O125" s="5">
        <f t="shared" si="9"/>
        <v>82.308383692136502</v>
      </c>
      <c r="P125" s="13"/>
    </row>
    <row r="126" spans="1:16" ht="36">
      <c r="A126" s="31" t="s">
        <v>242</v>
      </c>
      <c r="B126" s="1" t="s">
        <v>243</v>
      </c>
      <c r="C126" s="22" t="s">
        <v>244</v>
      </c>
      <c r="D126" s="5">
        <v>10025156</v>
      </c>
      <c r="E126" s="41">
        <v>8326585</v>
      </c>
      <c r="F126" s="5">
        <v>7814285.1799999997</v>
      </c>
      <c r="G126" s="5">
        <f t="shared" si="10"/>
        <v>93.847419800554476</v>
      </c>
      <c r="H126" s="5">
        <v>3195000</v>
      </c>
      <c r="I126" s="41">
        <v>1845000</v>
      </c>
      <c r="J126" s="5">
        <v>637500</v>
      </c>
      <c r="K126" s="4">
        <f>J126/I126%</f>
        <v>34.552845528455286</v>
      </c>
      <c r="L126" s="5">
        <f t="shared" si="6"/>
        <v>13220156</v>
      </c>
      <c r="M126" s="5">
        <f t="shared" si="7"/>
        <v>10171585</v>
      </c>
      <c r="N126" s="13">
        <f t="shared" si="8"/>
        <v>8451785.1799999997</v>
      </c>
      <c r="O126" s="5">
        <f t="shared" si="9"/>
        <v>83.092115732208882</v>
      </c>
      <c r="P126" s="13"/>
    </row>
    <row r="127" spans="1:16" ht="24">
      <c r="A127" s="31" t="s">
        <v>245</v>
      </c>
      <c r="B127" s="1" t="s">
        <v>0</v>
      </c>
      <c r="C127" s="22" t="s">
        <v>246</v>
      </c>
      <c r="D127" s="5">
        <v>1720812</v>
      </c>
      <c r="E127" s="41">
        <v>535190</v>
      </c>
      <c r="F127" s="5">
        <v>336621.08</v>
      </c>
      <c r="G127" s="5">
        <f t="shared" si="10"/>
        <v>62.897490610811118</v>
      </c>
      <c r="H127" s="5">
        <v>49900</v>
      </c>
      <c r="I127" s="41">
        <v>49900</v>
      </c>
      <c r="J127" s="5">
        <v>49900</v>
      </c>
      <c r="K127" s="4">
        <f>J127/I127%</f>
        <v>100</v>
      </c>
      <c r="L127" s="5">
        <f t="shared" si="6"/>
        <v>1770712</v>
      </c>
      <c r="M127" s="5">
        <f t="shared" si="7"/>
        <v>585090</v>
      </c>
      <c r="N127" s="13">
        <f t="shared" si="8"/>
        <v>386521.08</v>
      </c>
      <c r="O127" s="5">
        <f t="shared" si="9"/>
        <v>66.061816130851668</v>
      </c>
      <c r="P127" s="13"/>
    </row>
    <row r="128" spans="1:16" ht="60">
      <c r="A128" s="35" t="s">
        <v>247</v>
      </c>
      <c r="B128" s="7" t="s">
        <v>248</v>
      </c>
      <c r="C128" s="23" t="s">
        <v>249</v>
      </c>
      <c r="D128" s="5">
        <v>1720812</v>
      </c>
      <c r="E128" s="41">
        <v>535190</v>
      </c>
      <c r="F128" s="5">
        <v>336621.08</v>
      </c>
      <c r="G128" s="5">
        <f t="shared" si="10"/>
        <v>62.897490610811118</v>
      </c>
      <c r="H128" s="5">
        <v>49900</v>
      </c>
      <c r="I128" s="41">
        <v>49900</v>
      </c>
      <c r="J128" s="5">
        <v>49900</v>
      </c>
      <c r="K128" s="4">
        <f>J128/I128%</f>
        <v>100</v>
      </c>
      <c r="L128" s="5">
        <f t="shared" si="6"/>
        <v>1770712</v>
      </c>
      <c r="M128" s="5">
        <f t="shared" si="7"/>
        <v>585090</v>
      </c>
      <c r="N128" s="13">
        <f t="shared" si="8"/>
        <v>386521.08</v>
      </c>
      <c r="O128" s="5">
        <f t="shared" si="9"/>
        <v>66.061816130851668</v>
      </c>
      <c r="P128" s="13"/>
    </row>
    <row r="129" spans="1:16" ht="36">
      <c r="A129" s="31" t="s">
        <v>250</v>
      </c>
      <c r="B129" s="1" t="s">
        <v>0</v>
      </c>
      <c r="C129" s="22" t="s">
        <v>251</v>
      </c>
      <c r="D129" s="5">
        <v>210030</v>
      </c>
      <c r="E129" s="41">
        <v>210030</v>
      </c>
      <c r="F129" s="5">
        <v>206433.11</v>
      </c>
      <c r="G129" s="5">
        <f t="shared" si="10"/>
        <v>98.28743988953957</v>
      </c>
      <c r="H129" s="5">
        <v>0</v>
      </c>
      <c r="I129" s="41">
        <v>0</v>
      </c>
      <c r="J129" s="5">
        <v>0</v>
      </c>
      <c r="K129" s="4">
        <v>0</v>
      </c>
      <c r="L129" s="5">
        <f t="shared" si="6"/>
        <v>210030</v>
      </c>
      <c r="M129" s="5">
        <f t="shared" si="7"/>
        <v>210030</v>
      </c>
      <c r="N129" s="13">
        <f t="shared" si="8"/>
        <v>206433.11</v>
      </c>
      <c r="O129" s="5">
        <f t="shared" si="9"/>
        <v>98.28743988953957</v>
      </c>
      <c r="P129" s="13"/>
    </row>
    <row r="130" spans="1:16" ht="48">
      <c r="A130" s="35" t="s">
        <v>252</v>
      </c>
      <c r="B130" s="7" t="s">
        <v>253</v>
      </c>
      <c r="C130" s="23" t="s">
        <v>254</v>
      </c>
      <c r="D130" s="5">
        <v>210030</v>
      </c>
      <c r="E130" s="41">
        <v>210030</v>
      </c>
      <c r="F130" s="5">
        <v>206433.11</v>
      </c>
      <c r="G130" s="5">
        <f t="shared" si="10"/>
        <v>98.28743988953957</v>
      </c>
      <c r="H130" s="5">
        <v>0</v>
      </c>
      <c r="I130" s="41">
        <v>0</v>
      </c>
      <c r="J130" s="5">
        <v>0</v>
      </c>
      <c r="K130" s="4">
        <v>0</v>
      </c>
      <c r="L130" s="5">
        <f t="shared" si="6"/>
        <v>210030</v>
      </c>
      <c r="M130" s="5">
        <f t="shared" si="7"/>
        <v>210030</v>
      </c>
      <c r="N130" s="13">
        <f t="shared" si="8"/>
        <v>206433.11</v>
      </c>
      <c r="O130" s="5">
        <f t="shared" si="9"/>
        <v>98.28743988953957</v>
      </c>
      <c r="P130" s="13"/>
    </row>
    <row r="131" spans="1:16" ht="36">
      <c r="A131" s="31" t="s">
        <v>255</v>
      </c>
      <c r="B131" s="1" t="s">
        <v>0</v>
      </c>
      <c r="C131" s="22" t="s">
        <v>256</v>
      </c>
      <c r="D131" s="5">
        <v>199000</v>
      </c>
      <c r="E131" s="41">
        <v>60000</v>
      </c>
      <c r="F131" s="5">
        <v>31163.29</v>
      </c>
      <c r="G131" s="5">
        <f t="shared" si="10"/>
        <v>51.938816666666668</v>
      </c>
      <c r="H131" s="5">
        <v>0</v>
      </c>
      <c r="I131" s="41">
        <v>0</v>
      </c>
      <c r="J131" s="5">
        <v>0</v>
      </c>
      <c r="K131" s="4">
        <v>0</v>
      </c>
      <c r="L131" s="5">
        <f t="shared" si="6"/>
        <v>199000</v>
      </c>
      <c r="M131" s="5">
        <f t="shared" si="7"/>
        <v>60000</v>
      </c>
      <c r="N131" s="13">
        <f t="shared" si="8"/>
        <v>31163.29</v>
      </c>
      <c r="O131" s="5">
        <f t="shared" si="9"/>
        <v>51.938816666666668</v>
      </c>
      <c r="P131" s="13"/>
    </row>
    <row r="132" spans="1:16" ht="24">
      <c r="A132" s="35" t="s">
        <v>257</v>
      </c>
      <c r="B132" s="7" t="s">
        <v>253</v>
      </c>
      <c r="C132" s="23" t="s">
        <v>258</v>
      </c>
      <c r="D132" s="5">
        <v>199000</v>
      </c>
      <c r="E132" s="41">
        <v>60000</v>
      </c>
      <c r="F132" s="5">
        <v>31163.29</v>
      </c>
      <c r="G132" s="5">
        <f t="shared" si="10"/>
        <v>51.938816666666668</v>
      </c>
      <c r="H132" s="5">
        <v>0</v>
      </c>
      <c r="I132" s="41">
        <v>0</v>
      </c>
      <c r="J132" s="5">
        <v>0</v>
      </c>
      <c r="K132" s="4">
        <v>0</v>
      </c>
      <c r="L132" s="5">
        <f t="shared" si="6"/>
        <v>199000</v>
      </c>
      <c r="M132" s="5">
        <f t="shared" si="7"/>
        <v>60000</v>
      </c>
      <c r="N132" s="13">
        <f t="shared" si="8"/>
        <v>31163.29</v>
      </c>
      <c r="O132" s="5">
        <f t="shared" si="9"/>
        <v>51.938816666666668</v>
      </c>
      <c r="P132" s="13"/>
    </row>
    <row r="133" spans="1:16" ht="24">
      <c r="A133" s="31" t="s">
        <v>259</v>
      </c>
      <c r="B133" s="1" t="s">
        <v>0</v>
      </c>
      <c r="C133" s="22" t="s">
        <v>260</v>
      </c>
      <c r="D133" s="5">
        <v>7669310</v>
      </c>
      <c r="E133" s="41">
        <v>2236570</v>
      </c>
      <c r="F133" s="5">
        <v>1898947.67</v>
      </c>
      <c r="G133" s="5">
        <f t="shared" si="10"/>
        <v>84.904459507191817</v>
      </c>
      <c r="H133" s="5">
        <v>824000</v>
      </c>
      <c r="I133" s="41">
        <v>206000</v>
      </c>
      <c r="J133" s="5">
        <v>165926.56</v>
      </c>
      <c r="K133" s="4">
        <f>J133/I133%</f>
        <v>80.546873786407772</v>
      </c>
      <c r="L133" s="5">
        <f t="shared" si="6"/>
        <v>8493310</v>
      </c>
      <c r="M133" s="5">
        <f t="shared" si="7"/>
        <v>2442570</v>
      </c>
      <c r="N133" s="13">
        <f t="shared" si="8"/>
        <v>2064874.23</v>
      </c>
      <c r="O133" s="5">
        <f t="shared" si="9"/>
        <v>84.536952062786327</v>
      </c>
      <c r="P133" s="13"/>
    </row>
    <row r="134" spans="1:16" ht="96">
      <c r="A134" s="31" t="s">
        <v>261</v>
      </c>
      <c r="B134" s="1" t="s">
        <v>0</v>
      </c>
      <c r="C134" s="22" t="s">
        <v>262</v>
      </c>
      <c r="D134" s="5">
        <v>53300</v>
      </c>
      <c r="E134" s="41">
        <v>28300</v>
      </c>
      <c r="F134" s="5">
        <v>0</v>
      </c>
      <c r="G134" s="5">
        <f t="shared" si="10"/>
        <v>0</v>
      </c>
      <c r="H134" s="5">
        <v>0</v>
      </c>
      <c r="I134" s="41">
        <v>0</v>
      </c>
      <c r="J134" s="5">
        <v>0</v>
      </c>
      <c r="K134" s="4">
        <v>0</v>
      </c>
      <c r="L134" s="5">
        <f t="shared" si="6"/>
        <v>53300</v>
      </c>
      <c r="M134" s="5">
        <f t="shared" si="7"/>
        <v>28300</v>
      </c>
      <c r="N134" s="13">
        <f t="shared" si="8"/>
        <v>0</v>
      </c>
      <c r="O134" s="5">
        <f t="shared" si="9"/>
        <v>0</v>
      </c>
      <c r="P134" s="13"/>
    </row>
    <row r="135" spans="1:16" ht="48">
      <c r="A135" s="35" t="s">
        <v>263</v>
      </c>
      <c r="B135" s="7" t="s">
        <v>264</v>
      </c>
      <c r="C135" s="23" t="s">
        <v>265</v>
      </c>
      <c r="D135" s="5">
        <v>53300</v>
      </c>
      <c r="E135" s="41">
        <v>28300</v>
      </c>
      <c r="F135" s="5">
        <v>0</v>
      </c>
      <c r="G135" s="5">
        <f t="shared" si="10"/>
        <v>0</v>
      </c>
      <c r="H135" s="5">
        <v>0</v>
      </c>
      <c r="I135" s="41">
        <v>0</v>
      </c>
      <c r="J135" s="5">
        <v>0</v>
      </c>
      <c r="K135" s="4">
        <v>0</v>
      </c>
      <c r="L135" s="5">
        <f t="shared" si="6"/>
        <v>53300</v>
      </c>
      <c r="M135" s="5">
        <f t="shared" si="7"/>
        <v>28300</v>
      </c>
      <c r="N135" s="13">
        <f t="shared" si="8"/>
        <v>0</v>
      </c>
      <c r="O135" s="5">
        <f t="shared" si="9"/>
        <v>0</v>
      </c>
      <c r="P135" s="13"/>
    </row>
    <row r="136" spans="1:16" ht="84">
      <c r="A136" s="31" t="s">
        <v>266</v>
      </c>
      <c r="B136" s="1" t="s">
        <v>0</v>
      </c>
      <c r="C136" s="22" t="s">
        <v>267</v>
      </c>
      <c r="D136" s="5">
        <v>5460760</v>
      </c>
      <c r="E136" s="41">
        <f>E137+E138</f>
        <v>1531620</v>
      </c>
      <c r="F136" s="5">
        <v>1282417</v>
      </c>
      <c r="G136" s="5">
        <f t="shared" si="10"/>
        <v>83.729449863543167</v>
      </c>
      <c r="H136" s="5">
        <v>824000</v>
      </c>
      <c r="I136" s="41">
        <v>206000</v>
      </c>
      <c r="J136" s="5">
        <v>165926.56</v>
      </c>
      <c r="K136" s="4">
        <f>J136/I136%</f>
        <v>80.546873786407772</v>
      </c>
      <c r="L136" s="5">
        <f t="shared" si="6"/>
        <v>6284760</v>
      </c>
      <c r="M136" s="5">
        <f t="shared" si="7"/>
        <v>1737620</v>
      </c>
      <c r="N136" s="13">
        <f t="shared" si="8"/>
        <v>1448343.56</v>
      </c>
      <c r="O136" s="5">
        <f t="shared" si="9"/>
        <v>83.352146038834732</v>
      </c>
      <c r="P136" s="13"/>
    </row>
    <row r="137" spans="1:16" ht="84">
      <c r="A137" s="35" t="s">
        <v>268</v>
      </c>
      <c r="B137" s="7" t="s">
        <v>223</v>
      </c>
      <c r="C137" s="23" t="s">
        <v>269</v>
      </c>
      <c r="D137" s="5">
        <v>4554560</v>
      </c>
      <c r="E137" s="41">
        <v>1305090</v>
      </c>
      <c r="F137" s="5">
        <v>1126110.72</v>
      </c>
      <c r="G137" s="5">
        <f t="shared" si="10"/>
        <v>86.286058432751759</v>
      </c>
      <c r="H137" s="5">
        <v>824000</v>
      </c>
      <c r="I137" s="41">
        <v>206000</v>
      </c>
      <c r="J137" s="5">
        <v>165926.56</v>
      </c>
      <c r="K137" s="4">
        <f>J137/I137%</f>
        <v>80.546873786407772</v>
      </c>
      <c r="L137" s="5">
        <f t="shared" si="6"/>
        <v>5378560</v>
      </c>
      <c r="M137" s="5">
        <f t="shared" si="7"/>
        <v>1511090</v>
      </c>
      <c r="N137" s="13">
        <f t="shared" si="8"/>
        <v>1292037.28</v>
      </c>
      <c r="O137" s="5">
        <f t="shared" si="9"/>
        <v>85.503661595272291</v>
      </c>
      <c r="P137" s="13"/>
    </row>
    <row r="138" spans="1:16" ht="48">
      <c r="A138" s="35" t="s">
        <v>270</v>
      </c>
      <c r="B138" s="7" t="s">
        <v>220</v>
      </c>
      <c r="C138" s="23" t="s">
        <v>271</v>
      </c>
      <c r="D138" s="5">
        <v>906200</v>
      </c>
      <c r="E138" s="41">
        <v>226530</v>
      </c>
      <c r="F138" s="5">
        <v>156306.28</v>
      </c>
      <c r="G138" s="5">
        <f t="shared" si="10"/>
        <v>69.000256036728018</v>
      </c>
      <c r="H138" s="5">
        <v>0</v>
      </c>
      <c r="I138" s="41">
        <v>0</v>
      </c>
      <c r="J138" s="5">
        <v>0</v>
      </c>
      <c r="K138" s="4">
        <v>0</v>
      </c>
      <c r="L138" s="5">
        <f t="shared" si="6"/>
        <v>906200</v>
      </c>
      <c r="M138" s="5">
        <f t="shared" si="7"/>
        <v>226530</v>
      </c>
      <c r="N138" s="13">
        <f t="shared" si="8"/>
        <v>156306.28</v>
      </c>
      <c r="O138" s="5">
        <f t="shared" si="9"/>
        <v>69.000256036728018</v>
      </c>
      <c r="P138" s="13"/>
    </row>
    <row r="139" spans="1:16" ht="36">
      <c r="A139" s="31" t="s">
        <v>272</v>
      </c>
      <c r="B139" s="1" t="s">
        <v>0</v>
      </c>
      <c r="C139" s="22" t="s">
        <v>273</v>
      </c>
      <c r="D139" s="5">
        <v>1357960</v>
      </c>
      <c r="E139" s="41">
        <v>338360</v>
      </c>
      <c r="F139" s="5">
        <v>281330.67</v>
      </c>
      <c r="G139" s="5">
        <f t="shared" si="10"/>
        <v>83.145368837924096</v>
      </c>
      <c r="H139" s="5">
        <v>0</v>
      </c>
      <c r="I139" s="41">
        <v>0</v>
      </c>
      <c r="J139" s="5">
        <v>0</v>
      </c>
      <c r="K139" s="4">
        <v>0</v>
      </c>
      <c r="L139" s="5">
        <f t="shared" si="6"/>
        <v>1357960</v>
      </c>
      <c r="M139" s="5">
        <f t="shared" si="7"/>
        <v>338360</v>
      </c>
      <c r="N139" s="13">
        <f t="shared" si="8"/>
        <v>281330.67</v>
      </c>
      <c r="O139" s="5">
        <f t="shared" si="9"/>
        <v>83.145368837924096</v>
      </c>
      <c r="P139" s="13"/>
    </row>
    <row r="140" spans="1:16" ht="48">
      <c r="A140" s="35" t="s">
        <v>274</v>
      </c>
      <c r="B140" s="7" t="s">
        <v>275</v>
      </c>
      <c r="C140" s="23" t="s">
        <v>276</v>
      </c>
      <c r="D140" s="5">
        <v>1357960</v>
      </c>
      <c r="E140" s="41">
        <v>338360</v>
      </c>
      <c r="F140" s="5">
        <v>281330.67</v>
      </c>
      <c r="G140" s="5">
        <f t="shared" ref="G140:G200" si="11">F140/E140%</f>
        <v>83.145368837924096</v>
      </c>
      <c r="H140" s="5">
        <v>0</v>
      </c>
      <c r="I140" s="41">
        <v>0</v>
      </c>
      <c r="J140" s="5">
        <v>0</v>
      </c>
      <c r="K140" s="4">
        <v>0</v>
      </c>
      <c r="L140" s="5">
        <f t="shared" ref="L140:L200" si="12">D140+H140</f>
        <v>1357960</v>
      </c>
      <c r="M140" s="5">
        <f t="shared" ref="M140:M200" si="13">E140+I140</f>
        <v>338360</v>
      </c>
      <c r="N140" s="13">
        <f t="shared" ref="N140:N200" si="14">F140+J140</f>
        <v>281330.67</v>
      </c>
      <c r="O140" s="5">
        <f t="shared" ref="O140:O200" si="15">N140/M140%</f>
        <v>83.145368837924096</v>
      </c>
      <c r="P140" s="13"/>
    </row>
    <row r="141" spans="1:16" ht="108">
      <c r="A141" s="31" t="s">
        <v>277</v>
      </c>
      <c r="B141" s="1" t="s">
        <v>275</v>
      </c>
      <c r="C141" s="22" t="s">
        <v>278</v>
      </c>
      <c r="D141" s="5">
        <v>199000</v>
      </c>
      <c r="E141" s="41">
        <v>0</v>
      </c>
      <c r="F141" s="5">
        <v>0</v>
      </c>
      <c r="G141" s="5" t="e">
        <f t="shared" si="11"/>
        <v>#DIV/0!</v>
      </c>
      <c r="H141" s="5">
        <v>0</v>
      </c>
      <c r="I141" s="41">
        <v>0</v>
      </c>
      <c r="J141" s="5">
        <v>0</v>
      </c>
      <c r="K141" s="4">
        <v>0</v>
      </c>
      <c r="L141" s="5">
        <f t="shared" si="12"/>
        <v>199000</v>
      </c>
      <c r="M141" s="5">
        <f t="shared" si="13"/>
        <v>0</v>
      </c>
      <c r="N141" s="13">
        <f t="shared" si="14"/>
        <v>0</v>
      </c>
      <c r="O141" s="5">
        <v>0</v>
      </c>
      <c r="P141" s="13"/>
    </row>
    <row r="142" spans="1:16">
      <c r="A142" s="31" t="s">
        <v>279</v>
      </c>
      <c r="B142" s="1" t="s">
        <v>0</v>
      </c>
      <c r="C142" s="22" t="s">
        <v>280</v>
      </c>
      <c r="D142" s="5">
        <v>598290</v>
      </c>
      <c r="E142" s="41">
        <v>338290</v>
      </c>
      <c r="F142" s="5">
        <v>335200</v>
      </c>
      <c r="G142" s="5">
        <f t="shared" si="11"/>
        <v>99.086582517957964</v>
      </c>
      <c r="H142" s="5">
        <v>0</v>
      </c>
      <c r="I142" s="41">
        <v>0</v>
      </c>
      <c r="J142" s="5">
        <v>0</v>
      </c>
      <c r="K142" s="4">
        <v>0</v>
      </c>
      <c r="L142" s="5">
        <f t="shared" si="12"/>
        <v>598290</v>
      </c>
      <c r="M142" s="5">
        <f t="shared" si="13"/>
        <v>338290</v>
      </c>
      <c r="N142" s="13">
        <f t="shared" si="14"/>
        <v>335200</v>
      </c>
      <c r="O142" s="5">
        <f t="shared" si="15"/>
        <v>99.086582517957964</v>
      </c>
      <c r="P142" s="13"/>
    </row>
    <row r="143" spans="1:16" ht="36">
      <c r="A143" s="35" t="s">
        <v>281</v>
      </c>
      <c r="B143" s="7" t="s">
        <v>226</v>
      </c>
      <c r="C143" s="23" t="s">
        <v>282</v>
      </c>
      <c r="D143" s="5">
        <v>598290</v>
      </c>
      <c r="E143" s="41">
        <v>338290</v>
      </c>
      <c r="F143" s="5">
        <v>335200</v>
      </c>
      <c r="G143" s="5">
        <f t="shared" si="11"/>
        <v>99.086582517957964</v>
      </c>
      <c r="H143" s="5">
        <v>0</v>
      </c>
      <c r="I143" s="41">
        <v>0</v>
      </c>
      <c r="J143" s="5">
        <v>0</v>
      </c>
      <c r="K143" s="4">
        <v>0</v>
      </c>
      <c r="L143" s="5">
        <f t="shared" si="12"/>
        <v>598290</v>
      </c>
      <c r="M143" s="5">
        <f t="shared" si="13"/>
        <v>338290</v>
      </c>
      <c r="N143" s="13">
        <f t="shared" si="14"/>
        <v>335200</v>
      </c>
      <c r="O143" s="5">
        <f t="shared" si="15"/>
        <v>99.086582517957964</v>
      </c>
      <c r="P143" s="13"/>
    </row>
    <row r="144" spans="1:16">
      <c r="A144" s="31" t="s">
        <v>283</v>
      </c>
      <c r="B144" s="1" t="s">
        <v>0</v>
      </c>
      <c r="C144" s="22" t="s">
        <v>284</v>
      </c>
      <c r="D144" s="5">
        <v>9804366</v>
      </c>
      <c r="E144" s="41">
        <v>2510389</v>
      </c>
      <c r="F144" s="5">
        <v>2325591.65</v>
      </c>
      <c r="G144" s="5">
        <f t="shared" si="11"/>
        <v>92.638696632274915</v>
      </c>
      <c r="H144" s="5">
        <v>182800</v>
      </c>
      <c r="I144" s="41">
        <v>15700</v>
      </c>
      <c r="J144" s="5">
        <v>21470.01</v>
      </c>
      <c r="K144" s="4">
        <f t="shared" ref="K144:K198" si="16">J144/I144%</f>
        <v>136.7516560509554</v>
      </c>
      <c r="L144" s="5">
        <f t="shared" si="12"/>
        <v>9987166</v>
      </c>
      <c r="M144" s="5">
        <f t="shared" si="13"/>
        <v>2526089</v>
      </c>
      <c r="N144" s="13">
        <f t="shared" si="14"/>
        <v>2347061.6599999997</v>
      </c>
      <c r="O144" s="5">
        <f t="shared" si="15"/>
        <v>92.912864906976736</v>
      </c>
      <c r="P144" s="13"/>
    </row>
    <row r="145" spans="1:16" ht="24">
      <c r="A145" s="31" t="s">
        <v>285</v>
      </c>
      <c r="B145" s="1" t="s">
        <v>286</v>
      </c>
      <c r="C145" s="22" t="s">
        <v>287</v>
      </c>
      <c r="D145" s="5">
        <v>2495000</v>
      </c>
      <c r="E145" s="41">
        <v>629736</v>
      </c>
      <c r="F145" s="5">
        <v>604297.26</v>
      </c>
      <c r="G145" s="5">
        <f t="shared" si="11"/>
        <v>95.960411982163961</v>
      </c>
      <c r="H145" s="5">
        <v>1800</v>
      </c>
      <c r="I145" s="41">
        <v>450</v>
      </c>
      <c r="J145" s="5">
        <v>12687.84</v>
      </c>
      <c r="K145" s="4">
        <f t="shared" si="16"/>
        <v>2819.52</v>
      </c>
      <c r="L145" s="5">
        <f t="shared" si="12"/>
        <v>2496800</v>
      </c>
      <c r="M145" s="5">
        <f t="shared" si="13"/>
        <v>630186</v>
      </c>
      <c r="N145" s="13">
        <f t="shared" si="14"/>
        <v>616985.1</v>
      </c>
      <c r="O145" s="5">
        <f t="shared" si="15"/>
        <v>97.905237501309145</v>
      </c>
      <c r="P145" s="13"/>
    </row>
    <row r="146" spans="1:16" ht="24">
      <c r="A146" s="31" t="s">
        <v>288</v>
      </c>
      <c r="B146" s="1" t="s">
        <v>286</v>
      </c>
      <c r="C146" s="22" t="s">
        <v>289</v>
      </c>
      <c r="D146" s="5">
        <v>290000</v>
      </c>
      <c r="E146" s="41">
        <v>85535</v>
      </c>
      <c r="F146" s="5">
        <v>73033.960000000006</v>
      </c>
      <c r="G146" s="5">
        <f t="shared" si="11"/>
        <v>85.384883381072086</v>
      </c>
      <c r="H146" s="5">
        <v>4000</v>
      </c>
      <c r="I146" s="41">
        <v>1000</v>
      </c>
      <c r="J146" s="5">
        <v>0</v>
      </c>
      <c r="K146" s="4">
        <f t="shared" si="16"/>
        <v>0</v>
      </c>
      <c r="L146" s="5">
        <f t="shared" si="12"/>
        <v>294000</v>
      </c>
      <c r="M146" s="5">
        <f t="shared" si="13"/>
        <v>86535</v>
      </c>
      <c r="N146" s="13">
        <f t="shared" si="14"/>
        <v>73033.960000000006</v>
      </c>
      <c r="O146" s="5">
        <f t="shared" si="15"/>
        <v>84.398174149188193</v>
      </c>
      <c r="P146" s="13"/>
    </row>
    <row r="147" spans="1:16" ht="60">
      <c r="A147" s="31" t="s">
        <v>290</v>
      </c>
      <c r="B147" s="1" t="s">
        <v>291</v>
      </c>
      <c r="C147" s="22" t="s">
        <v>292</v>
      </c>
      <c r="D147" s="5">
        <v>5560688</v>
      </c>
      <c r="E147" s="41">
        <v>1530850</v>
      </c>
      <c r="F147" s="5">
        <v>1429573.89</v>
      </c>
      <c r="G147" s="5">
        <f t="shared" si="11"/>
        <v>93.384321782016514</v>
      </c>
      <c r="H147" s="5">
        <v>177000</v>
      </c>
      <c r="I147" s="41">
        <v>14250</v>
      </c>
      <c r="J147" s="5">
        <v>8782.17</v>
      </c>
      <c r="K147" s="4">
        <f t="shared" si="16"/>
        <v>61.629263157894741</v>
      </c>
      <c r="L147" s="5">
        <f t="shared" si="12"/>
        <v>5737688</v>
      </c>
      <c r="M147" s="5">
        <f t="shared" si="13"/>
        <v>1545100</v>
      </c>
      <c r="N147" s="13">
        <f t="shared" si="14"/>
        <v>1438356.0599999998</v>
      </c>
      <c r="O147" s="5">
        <f t="shared" si="15"/>
        <v>93.091454274804207</v>
      </c>
      <c r="P147" s="13"/>
    </row>
    <row r="148" spans="1:16" ht="24">
      <c r="A148" s="31" t="s">
        <v>293</v>
      </c>
      <c r="B148" s="1" t="s">
        <v>0</v>
      </c>
      <c r="C148" s="22" t="s">
        <v>294</v>
      </c>
      <c r="D148" s="5">
        <v>1458678</v>
      </c>
      <c r="E148" s="41">
        <f>E149+E150</f>
        <v>264268</v>
      </c>
      <c r="F148" s="5">
        <v>218686.54</v>
      </c>
      <c r="G148" s="5">
        <f t="shared" si="11"/>
        <v>82.751804985847713</v>
      </c>
      <c r="H148" s="5">
        <v>0</v>
      </c>
      <c r="I148" s="41">
        <v>0</v>
      </c>
      <c r="J148" s="5">
        <v>0</v>
      </c>
      <c r="K148" s="4">
        <v>0</v>
      </c>
      <c r="L148" s="5">
        <f t="shared" si="12"/>
        <v>1458678</v>
      </c>
      <c r="M148" s="5">
        <f t="shared" si="13"/>
        <v>264268</v>
      </c>
      <c r="N148" s="13">
        <f t="shared" si="14"/>
        <v>218686.54</v>
      </c>
      <c r="O148" s="5">
        <f t="shared" si="15"/>
        <v>82.751804985847713</v>
      </c>
      <c r="P148" s="13"/>
    </row>
    <row r="149" spans="1:16" ht="36">
      <c r="A149" s="35" t="s">
        <v>295</v>
      </c>
      <c r="B149" s="7" t="s">
        <v>296</v>
      </c>
      <c r="C149" s="23" t="s">
        <v>297</v>
      </c>
      <c r="D149" s="5">
        <v>630000</v>
      </c>
      <c r="E149" s="41">
        <v>153268</v>
      </c>
      <c r="F149" s="5">
        <v>150400.54</v>
      </c>
      <c r="G149" s="5">
        <f t="shared" si="11"/>
        <v>98.129120233838762</v>
      </c>
      <c r="H149" s="5">
        <v>0</v>
      </c>
      <c r="I149" s="41">
        <v>0</v>
      </c>
      <c r="J149" s="5">
        <v>0</v>
      </c>
      <c r="K149" s="4">
        <v>0</v>
      </c>
      <c r="L149" s="5">
        <f t="shared" si="12"/>
        <v>630000</v>
      </c>
      <c r="M149" s="5">
        <f t="shared" si="13"/>
        <v>153268</v>
      </c>
      <c r="N149" s="13">
        <f t="shared" si="14"/>
        <v>150400.54</v>
      </c>
      <c r="O149" s="5">
        <f t="shared" si="15"/>
        <v>98.129120233838762</v>
      </c>
      <c r="P149" s="13"/>
    </row>
    <row r="150" spans="1:16" ht="24">
      <c r="A150" s="35" t="s">
        <v>298</v>
      </c>
      <c r="B150" s="7" t="s">
        <v>296</v>
      </c>
      <c r="C150" s="23" t="s">
        <v>299</v>
      </c>
      <c r="D150" s="5">
        <v>828678</v>
      </c>
      <c r="E150" s="41">
        <v>111000</v>
      </c>
      <c r="F150" s="5">
        <v>68286</v>
      </c>
      <c r="G150" s="5">
        <f t="shared" si="11"/>
        <v>61.518918918918921</v>
      </c>
      <c r="H150" s="5">
        <v>0</v>
      </c>
      <c r="I150" s="41">
        <v>0</v>
      </c>
      <c r="J150" s="5">
        <v>0</v>
      </c>
      <c r="K150" s="4">
        <v>0</v>
      </c>
      <c r="L150" s="5">
        <f t="shared" si="12"/>
        <v>828678</v>
      </c>
      <c r="M150" s="5">
        <f t="shared" si="13"/>
        <v>111000</v>
      </c>
      <c r="N150" s="13">
        <f t="shared" si="14"/>
        <v>68286</v>
      </c>
      <c r="O150" s="5">
        <f t="shared" si="15"/>
        <v>61.518918918918921</v>
      </c>
      <c r="P150" s="13"/>
    </row>
    <row r="151" spans="1:16">
      <c r="A151" s="31" t="s">
        <v>300</v>
      </c>
      <c r="B151" s="1" t="s">
        <v>0</v>
      </c>
      <c r="C151" s="22" t="s">
        <v>301</v>
      </c>
      <c r="D151" s="5">
        <v>2301966</v>
      </c>
      <c r="E151" s="41">
        <v>604981</v>
      </c>
      <c r="F151" s="5">
        <v>517002.18</v>
      </c>
      <c r="G151" s="5">
        <f t="shared" si="11"/>
        <v>85.457589577193332</v>
      </c>
      <c r="H151" s="5">
        <v>500000</v>
      </c>
      <c r="I151" s="41">
        <v>470000</v>
      </c>
      <c r="J151" s="5">
        <v>0</v>
      </c>
      <c r="K151" s="4">
        <f t="shared" si="16"/>
        <v>0</v>
      </c>
      <c r="L151" s="5">
        <f t="shared" si="12"/>
        <v>2801966</v>
      </c>
      <c r="M151" s="5">
        <f t="shared" si="13"/>
        <v>1074981</v>
      </c>
      <c r="N151" s="13">
        <f t="shared" si="14"/>
        <v>517002.18</v>
      </c>
      <c r="O151" s="5">
        <f t="shared" si="15"/>
        <v>48.094076081344696</v>
      </c>
      <c r="P151" s="13"/>
    </row>
    <row r="152" spans="1:16" ht="24">
      <c r="A152" s="31" t="s">
        <v>302</v>
      </c>
      <c r="B152" s="1" t="s">
        <v>0</v>
      </c>
      <c r="C152" s="22" t="s">
        <v>303</v>
      </c>
      <c r="D152" s="5">
        <v>109000</v>
      </c>
      <c r="E152" s="41">
        <v>33000</v>
      </c>
      <c r="F152" s="5">
        <v>19636</v>
      </c>
      <c r="G152" s="5">
        <f t="shared" si="11"/>
        <v>59.5030303030303</v>
      </c>
      <c r="H152" s="5">
        <v>0</v>
      </c>
      <c r="I152" s="41">
        <v>0</v>
      </c>
      <c r="J152" s="5">
        <v>0</v>
      </c>
      <c r="K152" s="4">
        <v>0</v>
      </c>
      <c r="L152" s="5">
        <f t="shared" si="12"/>
        <v>109000</v>
      </c>
      <c r="M152" s="5">
        <f t="shared" si="13"/>
        <v>33000</v>
      </c>
      <c r="N152" s="13">
        <f t="shared" si="14"/>
        <v>19636</v>
      </c>
      <c r="O152" s="5">
        <f t="shared" si="15"/>
        <v>59.5030303030303</v>
      </c>
      <c r="P152" s="13"/>
    </row>
    <row r="153" spans="1:16" ht="48">
      <c r="A153" s="35" t="s">
        <v>304</v>
      </c>
      <c r="B153" s="7" t="s">
        <v>305</v>
      </c>
      <c r="C153" s="23" t="s">
        <v>306</v>
      </c>
      <c r="D153" s="5">
        <v>109000</v>
      </c>
      <c r="E153" s="41">
        <v>33000</v>
      </c>
      <c r="F153" s="5">
        <v>19636</v>
      </c>
      <c r="G153" s="5">
        <f t="shared" si="11"/>
        <v>59.5030303030303</v>
      </c>
      <c r="H153" s="5">
        <v>0</v>
      </c>
      <c r="I153" s="41">
        <v>0</v>
      </c>
      <c r="J153" s="5">
        <v>0</v>
      </c>
      <c r="K153" s="4">
        <v>0</v>
      </c>
      <c r="L153" s="5">
        <f t="shared" si="12"/>
        <v>109000</v>
      </c>
      <c r="M153" s="5">
        <f t="shared" si="13"/>
        <v>33000</v>
      </c>
      <c r="N153" s="13">
        <f t="shared" si="14"/>
        <v>19636</v>
      </c>
      <c r="O153" s="5">
        <f t="shared" si="15"/>
        <v>59.5030303030303</v>
      </c>
      <c r="P153" s="13"/>
    </row>
    <row r="154" spans="1:16" ht="36">
      <c r="A154" s="31" t="s">
        <v>307</v>
      </c>
      <c r="B154" s="1" t="s">
        <v>0</v>
      </c>
      <c r="C154" s="22" t="s">
        <v>308</v>
      </c>
      <c r="D154" s="5">
        <v>1965116</v>
      </c>
      <c r="E154" s="41">
        <v>502071</v>
      </c>
      <c r="F154" s="5">
        <v>453769.6</v>
      </c>
      <c r="G154" s="5">
        <f t="shared" si="11"/>
        <v>90.379567830047932</v>
      </c>
      <c r="H154" s="5">
        <v>0</v>
      </c>
      <c r="I154" s="41">
        <v>0</v>
      </c>
      <c r="J154" s="5">
        <v>0</v>
      </c>
      <c r="K154" s="4">
        <v>0</v>
      </c>
      <c r="L154" s="5">
        <f t="shared" si="12"/>
        <v>1965116</v>
      </c>
      <c r="M154" s="5">
        <f t="shared" si="13"/>
        <v>502071</v>
      </c>
      <c r="N154" s="13">
        <f t="shared" si="14"/>
        <v>453769.6</v>
      </c>
      <c r="O154" s="5">
        <f t="shared" si="15"/>
        <v>90.379567830047932</v>
      </c>
      <c r="P154" s="13"/>
    </row>
    <row r="155" spans="1:16" ht="48">
      <c r="A155" s="35" t="s">
        <v>309</v>
      </c>
      <c r="B155" s="7" t="s">
        <v>305</v>
      </c>
      <c r="C155" s="23" t="s">
        <v>310</v>
      </c>
      <c r="D155" s="5">
        <v>1965116</v>
      </c>
      <c r="E155" s="41">
        <v>502071</v>
      </c>
      <c r="F155" s="5">
        <v>453769.6</v>
      </c>
      <c r="G155" s="5">
        <f t="shared" si="11"/>
        <v>90.379567830047932</v>
      </c>
      <c r="H155" s="5">
        <v>0</v>
      </c>
      <c r="I155" s="41">
        <v>0</v>
      </c>
      <c r="J155" s="5">
        <v>0</v>
      </c>
      <c r="K155" s="4">
        <v>0</v>
      </c>
      <c r="L155" s="5">
        <f t="shared" si="12"/>
        <v>1965116</v>
      </c>
      <c r="M155" s="5">
        <f t="shared" si="13"/>
        <v>502071</v>
      </c>
      <c r="N155" s="13">
        <f t="shared" si="14"/>
        <v>453769.6</v>
      </c>
      <c r="O155" s="5">
        <f t="shared" si="15"/>
        <v>90.379567830047932</v>
      </c>
      <c r="P155" s="13"/>
    </row>
    <row r="156" spans="1:16" ht="24">
      <c r="A156" s="31" t="s">
        <v>311</v>
      </c>
      <c r="B156" s="1" t="s">
        <v>0</v>
      </c>
      <c r="C156" s="22" t="s">
        <v>312</v>
      </c>
      <c r="D156" s="5">
        <v>0</v>
      </c>
      <c r="E156" s="41">
        <v>0</v>
      </c>
      <c r="F156" s="5">
        <v>0</v>
      </c>
      <c r="G156" s="5">
        <v>0</v>
      </c>
      <c r="H156" s="5">
        <v>500000</v>
      </c>
      <c r="I156" s="41">
        <v>470000</v>
      </c>
      <c r="J156" s="5">
        <v>0</v>
      </c>
      <c r="K156" s="4">
        <f t="shared" si="16"/>
        <v>0</v>
      </c>
      <c r="L156" s="5">
        <f t="shared" si="12"/>
        <v>500000</v>
      </c>
      <c r="M156" s="5">
        <f t="shared" si="13"/>
        <v>470000</v>
      </c>
      <c r="N156" s="13">
        <f t="shared" si="14"/>
        <v>0</v>
      </c>
      <c r="O156" s="5">
        <f t="shared" si="15"/>
        <v>0</v>
      </c>
      <c r="P156" s="13"/>
    </row>
    <row r="157" spans="1:16" ht="48">
      <c r="A157" s="35" t="s">
        <v>313</v>
      </c>
      <c r="B157" s="7" t="s">
        <v>305</v>
      </c>
      <c r="C157" s="23" t="s">
        <v>314</v>
      </c>
      <c r="D157" s="5">
        <v>0</v>
      </c>
      <c r="E157" s="41">
        <v>0</v>
      </c>
      <c r="F157" s="5">
        <v>0</v>
      </c>
      <c r="G157" s="5">
        <v>0</v>
      </c>
      <c r="H157" s="5">
        <v>500000</v>
      </c>
      <c r="I157" s="41">
        <v>470000</v>
      </c>
      <c r="J157" s="5">
        <v>0</v>
      </c>
      <c r="K157" s="4">
        <f t="shared" si="16"/>
        <v>0</v>
      </c>
      <c r="L157" s="5">
        <f t="shared" si="12"/>
        <v>500000</v>
      </c>
      <c r="M157" s="5">
        <f t="shared" si="13"/>
        <v>470000</v>
      </c>
      <c r="N157" s="13">
        <f t="shared" si="14"/>
        <v>0</v>
      </c>
      <c r="O157" s="5">
        <f t="shared" si="15"/>
        <v>0</v>
      </c>
      <c r="P157" s="13"/>
    </row>
    <row r="158" spans="1:16" ht="24">
      <c r="A158" s="31" t="s">
        <v>315</v>
      </c>
      <c r="B158" s="1" t="s">
        <v>0</v>
      </c>
      <c r="C158" s="22" t="s">
        <v>316</v>
      </c>
      <c r="D158" s="5">
        <v>227850</v>
      </c>
      <c r="E158" s="41">
        <v>69910</v>
      </c>
      <c r="F158" s="5">
        <v>43596.58</v>
      </c>
      <c r="G158" s="5">
        <f t="shared" si="11"/>
        <v>62.361007009011587</v>
      </c>
      <c r="H158" s="5">
        <v>0</v>
      </c>
      <c r="I158" s="41">
        <v>0</v>
      </c>
      <c r="J158" s="5">
        <v>0</v>
      </c>
      <c r="K158" s="4">
        <v>0</v>
      </c>
      <c r="L158" s="5">
        <f t="shared" si="12"/>
        <v>227850</v>
      </c>
      <c r="M158" s="5">
        <f t="shared" si="13"/>
        <v>69910</v>
      </c>
      <c r="N158" s="13">
        <f t="shared" si="14"/>
        <v>43596.58</v>
      </c>
      <c r="O158" s="5">
        <f t="shared" si="15"/>
        <v>62.361007009011587</v>
      </c>
      <c r="P158" s="13"/>
    </row>
    <row r="159" spans="1:16" ht="72">
      <c r="A159" s="35" t="s">
        <v>317</v>
      </c>
      <c r="B159" s="7" t="s">
        <v>305</v>
      </c>
      <c r="C159" s="23" t="s">
        <v>318</v>
      </c>
      <c r="D159" s="5">
        <v>227850</v>
      </c>
      <c r="E159" s="41">
        <v>69910</v>
      </c>
      <c r="F159" s="5">
        <v>43596.58</v>
      </c>
      <c r="G159" s="5">
        <f t="shared" si="11"/>
        <v>62.361007009011587</v>
      </c>
      <c r="H159" s="5">
        <v>0</v>
      </c>
      <c r="I159" s="41">
        <v>0</v>
      </c>
      <c r="J159" s="5">
        <v>0</v>
      </c>
      <c r="K159" s="4">
        <v>0</v>
      </c>
      <c r="L159" s="5">
        <f t="shared" si="12"/>
        <v>227850</v>
      </c>
      <c r="M159" s="5">
        <f t="shared" si="13"/>
        <v>69910</v>
      </c>
      <c r="N159" s="13">
        <f t="shared" si="14"/>
        <v>43596.58</v>
      </c>
      <c r="O159" s="5">
        <f t="shared" si="15"/>
        <v>62.361007009011587</v>
      </c>
      <c r="P159" s="13"/>
    </row>
    <row r="160" spans="1:16" ht="24">
      <c r="A160" s="31" t="s">
        <v>319</v>
      </c>
      <c r="B160" s="1" t="s">
        <v>0</v>
      </c>
      <c r="C160" s="22" t="s">
        <v>320</v>
      </c>
      <c r="D160" s="5">
        <v>7360938</v>
      </c>
      <c r="E160" s="41">
        <v>1583190</v>
      </c>
      <c r="F160" s="5">
        <v>1466769.26</v>
      </c>
      <c r="G160" s="5">
        <f t="shared" si="11"/>
        <v>92.646445467694974</v>
      </c>
      <c r="H160" s="5">
        <v>248000</v>
      </c>
      <c r="I160" s="41">
        <v>124000</v>
      </c>
      <c r="J160" s="5">
        <v>118788</v>
      </c>
      <c r="K160" s="4">
        <f t="shared" si="16"/>
        <v>95.796774193548387</v>
      </c>
      <c r="L160" s="5">
        <f t="shared" si="12"/>
        <v>7608938</v>
      </c>
      <c r="M160" s="5">
        <f t="shared" si="13"/>
        <v>1707190</v>
      </c>
      <c r="N160" s="13">
        <f t="shared" si="14"/>
        <v>1585557.26</v>
      </c>
      <c r="O160" s="5">
        <f t="shared" si="15"/>
        <v>92.87526637339721</v>
      </c>
      <c r="P160" s="13"/>
    </row>
    <row r="161" spans="1:16" ht="48">
      <c r="A161" s="31" t="s">
        <v>321</v>
      </c>
      <c r="B161" s="1" t="s">
        <v>0</v>
      </c>
      <c r="C161" s="22" t="s">
        <v>322</v>
      </c>
      <c r="D161" s="5">
        <v>5990</v>
      </c>
      <c r="E161" s="41">
        <v>5990</v>
      </c>
      <c r="F161" s="5">
        <v>5989.98</v>
      </c>
      <c r="G161" s="5">
        <f t="shared" si="11"/>
        <v>99.999666110183639</v>
      </c>
      <c r="H161" s="5">
        <v>0</v>
      </c>
      <c r="I161" s="41">
        <v>0</v>
      </c>
      <c r="J161" s="5">
        <v>0</v>
      </c>
      <c r="K161" s="4">
        <v>0</v>
      </c>
      <c r="L161" s="5">
        <f t="shared" si="12"/>
        <v>5990</v>
      </c>
      <c r="M161" s="5">
        <f t="shared" si="13"/>
        <v>5990</v>
      </c>
      <c r="N161" s="13">
        <f t="shared" si="14"/>
        <v>5989.98</v>
      </c>
      <c r="O161" s="5">
        <f t="shared" si="15"/>
        <v>99.999666110183639</v>
      </c>
      <c r="P161" s="13"/>
    </row>
    <row r="162" spans="1:16" ht="48">
      <c r="A162" s="35" t="s">
        <v>323</v>
      </c>
      <c r="B162" s="7" t="s">
        <v>324</v>
      </c>
      <c r="C162" s="23" t="s">
        <v>325</v>
      </c>
      <c r="D162" s="5">
        <v>5990</v>
      </c>
      <c r="E162" s="41">
        <v>5990</v>
      </c>
      <c r="F162" s="5">
        <v>5989.98</v>
      </c>
      <c r="G162" s="5">
        <f t="shared" si="11"/>
        <v>99.999666110183639</v>
      </c>
      <c r="H162" s="5">
        <v>0</v>
      </c>
      <c r="I162" s="41">
        <v>0</v>
      </c>
      <c r="J162" s="5">
        <v>0</v>
      </c>
      <c r="K162" s="4">
        <v>0</v>
      </c>
      <c r="L162" s="5">
        <f t="shared" si="12"/>
        <v>5990</v>
      </c>
      <c r="M162" s="5">
        <f t="shared" si="13"/>
        <v>5990</v>
      </c>
      <c r="N162" s="13">
        <f t="shared" si="14"/>
        <v>5989.98</v>
      </c>
      <c r="O162" s="5">
        <f t="shared" si="15"/>
        <v>99.999666110183639</v>
      </c>
      <c r="P162" s="13"/>
    </row>
    <row r="163" spans="1:16" ht="24">
      <c r="A163" s="31" t="s">
        <v>326</v>
      </c>
      <c r="B163" s="1" t="s">
        <v>324</v>
      </c>
      <c r="C163" s="22" t="s">
        <v>327</v>
      </c>
      <c r="D163" s="5">
        <v>7354948</v>
      </c>
      <c r="E163" s="41">
        <v>1577200</v>
      </c>
      <c r="F163" s="5">
        <v>1460779.28</v>
      </c>
      <c r="G163" s="5">
        <f t="shared" si="11"/>
        <v>92.618518894242968</v>
      </c>
      <c r="H163" s="5">
        <v>0</v>
      </c>
      <c r="I163" s="41">
        <v>0</v>
      </c>
      <c r="J163" s="5">
        <v>118788</v>
      </c>
      <c r="K163" s="4">
        <v>0</v>
      </c>
      <c r="L163" s="5">
        <f t="shared" si="12"/>
        <v>7354948</v>
      </c>
      <c r="M163" s="5">
        <f t="shared" si="13"/>
        <v>1577200</v>
      </c>
      <c r="N163" s="13">
        <f t="shared" si="14"/>
        <v>1579567.28</v>
      </c>
      <c r="O163" s="5">
        <f t="shared" si="15"/>
        <v>100.15009383717981</v>
      </c>
      <c r="P163" s="13"/>
    </row>
    <row r="164" spans="1:16" ht="24">
      <c r="A164" s="31" t="s">
        <v>328</v>
      </c>
      <c r="B164" s="1" t="s">
        <v>0</v>
      </c>
      <c r="C164" s="22" t="s">
        <v>329</v>
      </c>
      <c r="D164" s="5">
        <v>0</v>
      </c>
      <c r="E164" s="41">
        <v>0</v>
      </c>
      <c r="F164" s="5">
        <v>0</v>
      </c>
      <c r="G164" s="5">
        <v>0</v>
      </c>
      <c r="H164" s="5">
        <v>248000</v>
      </c>
      <c r="I164" s="41">
        <v>124000</v>
      </c>
      <c r="J164" s="5">
        <v>0</v>
      </c>
      <c r="K164" s="4">
        <f t="shared" si="16"/>
        <v>0</v>
      </c>
      <c r="L164" s="5">
        <f t="shared" si="12"/>
        <v>248000</v>
      </c>
      <c r="M164" s="5">
        <f t="shared" si="13"/>
        <v>124000</v>
      </c>
      <c r="N164" s="13">
        <f t="shared" si="14"/>
        <v>0</v>
      </c>
      <c r="O164" s="5">
        <f t="shared" si="15"/>
        <v>0</v>
      </c>
      <c r="P164" s="13"/>
    </row>
    <row r="165" spans="1:16" ht="132">
      <c r="A165" s="35" t="s">
        <v>330</v>
      </c>
      <c r="B165" s="7" t="s">
        <v>331</v>
      </c>
      <c r="C165" s="23" t="s">
        <v>332</v>
      </c>
      <c r="D165" s="5">
        <v>0</v>
      </c>
      <c r="E165" s="41">
        <v>0</v>
      </c>
      <c r="F165" s="5">
        <v>0</v>
      </c>
      <c r="G165" s="5">
        <v>0</v>
      </c>
      <c r="H165" s="5">
        <v>248000</v>
      </c>
      <c r="I165" s="41">
        <v>124000</v>
      </c>
      <c r="J165" s="5">
        <v>0</v>
      </c>
      <c r="K165" s="4">
        <f t="shared" si="16"/>
        <v>0</v>
      </c>
      <c r="L165" s="5">
        <f t="shared" si="12"/>
        <v>248000</v>
      </c>
      <c r="M165" s="5">
        <f t="shared" si="13"/>
        <v>124000</v>
      </c>
      <c r="N165" s="13">
        <f t="shared" si="14"/>
        <v>0</v>
      </c>
      <c r="O165" s="5">
        <f t="shared" si="15"/>
        <v>0</v>
      </c>
      <c r="P165" s="13"/>
    </row>
    <row r="166" spans="1:16">
      <c r="A166" s="31" t="s">
        <v>333</v>
      </c>
      <c r="B166" s="1" t="s">
        <v>0</v>
      </c>
      <c r="C166" s="22" t="s">
        <v>334</v>
      </c>
      <c r="D166" s="5">
        <v>3487014</v>
      </c>
      <c r="E166" s="41">
        <v>691014</v>
      </c>
      <c r="F166" s="5">
        <v>359656.81</v>
      </c>
      <c r="G166" s="5">
        <f t="shared" si="11"/>
        <v>52.047687890549248</v>
      </c>
      <c r="H166" s="5">
        <v>13076385</v>
      </c>
      <c r="I166" s="41">
        <v>8969885</v>
      </c>
      <c r="J166" s="5">
        <v>893757.46</v>
      </c>
      <c r="K166" s="4">
        <f t="shared" si="16"/>
        <v>9.9639790253721188</v>
      </c>
      <c r="L166" s="5">
        <f t="shared" si="12"/>
        <v>16563399</v>
      </c>
      <c r="M166" s="5">
        <f t="shared" si="13"/>
        <v>9660899</v>
      </c>
      <c r="N166" s="13">
        <f t="shared" si="14"/>
        <v>1253414.27</v>
      </c>
      <c r="O166" s="5">
        <f t="shared" si="15"/>
        <v>12.974095578475668</v>
      </c>
      <c r="P166" s="13"/>
    </row>
    <row r="167" spans="1:16" ht="24">
      <c r="A167" s="31" t="s">
        <v>335</v>
      </c>
      <c r="B167" s="1" t="s">
        <v>0</v>
      </c>
      <c r="C167" s="22" t="s">
        <v>336</v>
      </c>
      <c r="D167" s="5">
        <v>471114</v>
      </c>
      <c r="E167" s="41">
        <v>340114</v>
      </c>
      <c r="F167" s="5">
        <v>42941</v>
      </c>
      <c r="G167" s="5">
        <f t="shared" si="11"/>
        <v>12.625472635645696</v>
      </c>
      <c r="H167" s="5">
        <v>0</v>
      </c>
      <c r="I167" s="41">
        <v>0</v>
      </c>
      <c r="J167" s="5">
        <v>0</v>
      </c>
      <c r="K167" s="4">
        <v>0</v>
      </c>
      <c r="L167" s="5">
        <f t="shared" si="12"/>
        <v>471114</v>
      </c>
      <c r="M167" s="5">
        <f t="shared" si="13"/>
        <v>340114</v>
      </c>
      <c r="N167" s="13">
        <f t="shared" si="14"/>
        <v>42941</v>
      </c>
      <c r="O167" s="5">
        <f t="shared" si="15"/>
        <v>12.625472635645696</v>
      </c>
      <c r="P167" s="13"/>
    </row>
    <row r="168" spans="1:16" ht="24">
      <c r="A168" s="31" t="s">
        <v>337</v>
      </c>
      <c r="B168" s="1" t="s">
        <v>338</v>
      </c>
      <c r="C168" s="22" t="s">
        <v>339</v>
      </c>
      <c r="D168" s="5">
        <v>471114</v>
      </c>
      <c r="E168" s="41">
        <v>340114</v>
      </c>
      <c r="F168" s="5">
        <v>42941</v>
      </c>
      <c r="G168" s="5">
        <f t="shared" si="11"/>
        <v>12.625472635645696</v>
      </c>
      <c r="H168" s="5">
        <v>0</v>
      </c>
      <c r="I168" s="41">
        <v>0</v>
      </c>
      <c r="J168" s="5">
        <v>0</v>
      </c>
      <c r="K168" s="4">
        <v>0</v>
      </c>
      <c r="L168" s="5">
        <f t="shared" si="12"/>
        <v>471114</v>
      </c>
      <c r="M168" s="5">
        <f t="shared" si="13"/>
        <v>340114</v>
      </c>
      <c r="N168" s="13">
        <f t="shared" si="14"/>
        <v>42941</v>
      </c>
      <c r="O168" s="5">
        <f t="shared" si="15"/>
        <v>12.625472635645696</v>
      </c>
      <c r="P168" s="13"/>
    </row>
    <row r="169" spans="1:16" ht="24">
      <c r="A169" s="31" t="s">
        <v>340</v>
      </c>
      <c r="B169" s="1" t="s">
        <v>0</v>
      </c>
      <c r="C169" s="22" t="s">
        <v>341</v>
      </c>
      <c r="D169" s="5">
        <v>0</v>
      </c>
      <c r="E169" s="41">
        <v>0</v>
      </c>
      <c r="F169" s="5">
        <v>0</v>
      </c>
      <c r="G169" s="5">
        <v>0</v>
      </c>
      <c r="H169" s="5">
        <v>3288385</v>
      </c>
      <c r="I169" s="41">
        <f>I170+I173+I174</f>
        <v>431885</v>
      </c>
      <c r="J169" s="5">
        <v>81755.960000000006</v>
      </c>
      <c r="K169" s="4">
        <f t="shared" si="16"/>
        <v>18.930029984833926</v>
      </c>
      <c r="L169" s="5">
        <f t="shared" si="12"/>
        <v>3288385</v>
      </c>
      <c r="M169" s="5">
        <f t="shared" si="13"/>
        <v>431885</v>
      </c>
      <c r="N169" s="13">
        <f t="shared" si="14"/>
        <v>81755.960000000006</v>
      </c>
      <c r="O169" s="5">
        <f t="shared" si="15"/>
        <v>18.930029984833926</v>
      </c>
      <c r="P169" s="13"/>
    </row>
    <row r="170" spans="1:16" ht="36">
      <c r="A170" s="31" t="s">
        <v>342</v>
      </c>
      <c r="B170" s="1" t="s">
        <v>0</v>
      </c>
      <c r="C170" s="22" t="s">
        <v>343</v>
      </c>
      <c r="D170" s="5">
        <v>0</v>
      </c>
      <c r="E170" s="41">
        <v>0</v>
      </c>
      <c r="F170" s="5">
        <v>0</v>
      </c>
      <c r="G170" s="5">
        <v>0</v>
      </c>
      <c r="H170" s="5">
        <v>2269824</v>
      </c>
      <c r="I170" s="41">
        <f>I171+I172</f>
        <v>120824</v>
      </c>
      <c r="J170" s="5">
        <v>0</v>
      </c>
      <c r="K170" s="4">
        <v>0</v>
      </c>
      <c r="L170" s="5">
        <f t="shared" si="12"/>
        <v>2269824</v>
      </c>
      <c r="M170" s="5">
        <f t="shared" si="13"/>
        <v>120824</v>
      </c>
      <c r="N170" s="13">
        <f t="shared" si="14"/>
        <v>0</v>
      </c>
      <c r="O170" s="5">
        <f t="shared" si="15"/>
        <v>0</v>
      </c>
      <c r="P170" s="13"/>
    </row>
    <row r="171" spans="1:16" ht="24">
      <c r="A171" s="35" t="s">
        <v>344</v>
      </c>
      <c r="B171" s="7" t="s">
        <v>345</v>
      </c>
      <c r="C171" s="23" t="s">
        <v>346</v>
      </c>
      <c r="D171" s="5">
        <v>0</v>
      </c>
      <c r="E171" s="41">
        <v>0</v>
      </c>
      <c r="F171" s="5">
        <v>0</v>
      </c>
      <c r="G171" s="5">
        <v>0</v>
      </c>
      <c r="H171" s="5">
        <v>685000</v>
      </c>
      <c r="I171" s="41">
        <v>25000</v>
      </c>
      <c r="J171" s="5">
        <v>0</v>
      </c>
      <c r="K171" s="4">
        <v>0</v>
      </c>
      <c r="L171" s="5">
        <f t="shared" si="12"/>
        <v>685000</v>
      </c>
      <c r="M171" s="5">
        <f t="shared" si="13"/>
        <v>25000</v>
      </c>
      <c r="N171" s="13">
        <f t="shared" si="14"/>
        <v>0</v>
      </c>
      <c r="O171" s="5">
        <f t="shared" si="15"/>
        <v>0</v>
      </c>
      <c r="P171" s="13"/>
    </row>
    <row r="172" spans="1:16" ht="36">
      <c r="A172" s="35" t="s">
        <v>347</v>
      </c>
      <c r="B172" s="7" t="s">
        <v>345</v>
      </c>
      <c r="C172" s="23" t="s">
        <v>348</v>
      </c>
      <c r="D172" s="5">
        <v>0</v>
      </c>
      <c r="E172" s="41">
        <v>0</v>
      </c>
      <c r="F172" s="5">
        <v>0</v>
      </c>
      <c r="G172" s="5">
        <v>0</v>
      </c>
      <c r="H172" s="5">
        <v>1584824</v>
      </c>
      <c r="I172" s="41">
        <v>95824</v>
      </c>
      <c r="J172" s="5">
        <v>0</v>
      </c>
      <c r="K172" s="4">
        <v>0</v>
      </c>
      <c r="L172" s="5">
        <f t="shared" si="12"/>
        <v>1584824</v>
      </c>
      <c r="M172" s="5">
        <f t="shared" si="13"/>
        <v>95824</v>
      </c>
      <c r="N172" s="13">
        <f t="shared" si="14"/>
        <v>0</v>
      </c>
      <c r="O172" s="5">
        <f t="shared" si="15"/>
        <v>0</v>
      </c>
      <c r="P172" s="13"/>
    </row>
    <row r="173" spans="1:16" ht="36">
      <c r="A173" s="31" t="s">
        <v>349</v>
      </c>
      <c r="B173" s="1" t="s">
        <v>345</v>
      </c>
      <c r="C173" s="22" t="s">
        <v>350</v>
      </c>
      <c r="D173" s="5">
        <v>0</v>
      </c>
      <c r="E173" s="41">
        <v>0</v>
      </c>
      <c r="F173" s="5">
        <v>0</v>
      </c>
      <c r="G173" s="5">
        <v>0</v>
      </c>
      <c r="H173" s="5">
        <v>733561</v>
      </c>
      <c r="I173" s="41">
        <v>226061</v>
      </c>
      <c r="J173" s="5">
        <v>34398</v>
      </c>
      <c r="K173" s="4">
        <f t="shared" si="16"/>
        <v>15.216246942197017</v>
      </c>
      <c r="L173" s="5">
        <f t="shared" si="12"/>
        <v>733561</v>
      </c>
      <c r="M173" s="5">
        <f t="shared" si="13"/>
        <v>226061</v>
      </c>
      <c r="N173" s="13">
        <f t="shared" si="14"/>
        <v>34398</v>
      </c>
      <c r="O173" s="5">
        <f t="shared" si="15"/>
        <v>15.216246942197017</v>
      </c>
      <c r="P173" s="13"/>
    </row>
    <row r="174" spans="1:16" ht="48">
      <c r="A174" s="31" t="s">
        <v>351</v>
      </c>
      <c r="B174" s="1" t="s">
        <v>345</v>
      </c>
      <c r="C174" s="22" t="s">
        <v>352</v>
      </c>
      <c r="D174" s="5">
        <v>0</v>
      </c>
      <c r="E174" s="41">
        <v>0</v>
      </c>
      <c r="F174" s="5">
        <v>0</v>
      </c>
      <c r="G174" s="5">
        <v>0</v>
      </c>
      <c r="H174" s="5">
        <v>285000</v>
      </c>
      <c r="I174" s="41">
        <v>85000</v>
      </c>
      <c r="J174" s="5">
        <v>47357.96</v>
      </c>
      <c r="K174" s="4">
        <f t="shared" si="16"/>
        <v>55.715247058823529</v>
      </c>
      <c r="L174" s="5">
        <f t="shared" si="12"/>
        <v>285000</v>
      </c>
      <c r="M174" s="5">
        <f t="shared" si="13"/>
        <v>85000</v>
      </c>
      <c r="N174" s="13">
        <f t="shared" si="14"/>
        <v>47357.96</v>
      </c>
      <c r="O174" s="5">
        <f t="shared" si="15"/>
        <v>55.715247058823529</v>
      </c>
      <c r="P174" s="13"/>
    </row>
    <row r="175" spans="1:16" ht="36">
      <c r="A175" s="31" t="s">
        <v>353</v>
      </c>
      <c r="B175" s="1" t="s">
        <v>0</v>
      </c>
      <c r="C175" s="22" t="s">
        <v>354</v>
      </c>
      <c r="D175" s="5">
        <v>2631900</v>
      </c>
      <c r="E175" s="41">
        <v>26900</v>
      </c>
      <c r="F175" s="5">
        <v>18501.62</v>
      </c>
      <c r="G175" s="5">
        <f t="shared" si="11"/>
        <v>68.7792565055762</v>
      </c>
      <c r="H175" s="5">
        <v>0</v>
      </c>
      <c r="I175" s="41">
        <v>0</v>
      </c>
      <c r="J175" s="5">
        <v>0</v>
      </c>
      <c r="K175" s="4">
        <v>0</v>
      </c>
      <c r="L175" s="5">
        <f t="shared" si="12"/>
        <v>2631900</v>
      </c>
      <c r="M175" s="5">
        <f t="shared" si="13"/>
        <v>26900</v>
      </c>
      <c r="N175" s="13">
        <f t="shared" si="14"/>
        <v>18501.62</v>
      </c>
      <c r="O175" s="5">
        <f t="shared" si="15"/>
        <v>68.7792565055762</v>
      </c>
      <c r="P175" s="13"/>
    </row>
    <row r="176" spans="1:16" ht="36">
      <c r="A176" s="31" t="s">
        <v>355</v>
      </c>
      <c r="B176" s="1" t="s">
        <v>0</v>
      </c>
      <c r="C176" s="22" t="s">
        <v>356</v>
      </c>
      <c r="D176" s="5">
        <v>2631900</v>
      </c>
      <c r="E176" s="41">
        <v>26900</v>
      </c>
      <c r="F176" s="5">
        <v>18501.62</v>
      </c>
      <c r="G176" s="5">
        <f t="shared" si="11"/>
        <v>68.7792565055762</v>
      </c>
      <c r="H176" s="5">
        <v>0</v>
      </c>
      <c r="I176" s="41">
        <v>0</v>
      </c>
      <c r="J176" s="5">
        <v>0</v>
      </c>
      <c r="K176" s="4">
        <v>0</v>
      </c>
      <c r="L176" s="5">
        <f t="shared" si="12"/>
        <v>2631900</v>
      </c>
      <c r="M176" s="5">
        <f t="shared" si="13"/>
        <v>26900</v>
      </c>
      <c r="N176" s="13">
        <f t="shared" si="14"/>
        <v>18501.62</v>
      </c>
      <c r="O176" s="5">
        <f t="shared" si="15"/>
        <v>68.7792565055762</v>
      </c>
      <c r="P176" s="13"/>
    </row>
    <row r="177" spans="1:16" ht="60">
      <c r="A177" s="35" t="s">
        <v>357</v>
      </c>
      <c r="B177" s="7" t="s">
        <v>358</v>
      </c>
      <c r="C177" s="23" t="s">
        <v>359</v>
      </c>
      <c r="D177" s="5">
        <v>2631900</v>
      </c>
      <c r="E177" s="41">
        <v>26900</v>
      </c>
      <c r="F177" s="5">
        <v>18501.62</v>
      </c>
      <c r="G177" s="5">
        <f t="shared" si="11"/>
        <v>68.7792565055762</v>
      </c>
      <c r="H177" s="5">
        <v>0</v>
      </c>
      <c r="I177" s="41">
        <v>0</v>
      </c>
      <c r="J177" s="5">
        <v>0</v>
      </c>
      <c r="K177" s="4">
        <v>0</v>
      </c>
      <c r="L177" s="5">
        <f t="shared" si="12"/>
        <v>2631900</v>
      </c>
      <c r="M177" s="5">
        <f t="shared" si="13"/>
        <v>26900</v>
      </c>
      <c r="N177" s="13">
        <f t="shared" si="14"/>
        <v>18501.62</v>
      </c>
      <c r="O177" s="5">
        <f t="shared" si="15"/>
        <v>68.7792565055762</v>
      </c>
      <c r="P177" s="13"/>
    </row>
    <row r="178" spans="1:16" ht="36">
      <c r="A178" s="31" t="s">
        <v>360</v>
      </c>
      <c r="B178" s="1" t="s">
        <v>0</v>
      </c>
      <c r="C178" s="22" t="s">
        <v>361</v>
      </c>
      <c r="D178" s="5">
        <v>384000</v>
      </c>
      <c r="E178" s="41">
        <f>E179+E180+E181</f>
        <v>384000</v>
      </c>
      <c r="F178" s="5">
        <v>298214.19</v>
      </c>
      <c r="G178" s="5">
        <f t="shared" si="11"/>
        <v>77.6599453125</v>
      </c>
      <c r="H178" s="5">
        <v>9788000</v>
      </c>
      <c r="I178" s="41">
        <v>8530000</v>
      </c>
      <c r="J178" s="5">
        <v>812001.5</v>
      </c>
      <c r="K178" s="4">
        <f t="shared" si="16"/>
        <v>9.5193610785463072</v>
      </c>
      <c r="L178" s="5">
        <f t="shared" si="12"/>
        <v>10172000</v>
      </c>
      <c r="M178" s="5">
        <f t="shared" si="13"/>
        <v>8914000</v>
      </c>
      <c r="N178" s="13">
        <f t="shared" si="14"/>
        <v>1110215.69</v>
      </c>
      <c r="O178" s="5">
        <f t="shared" si="15"/>
        <v>12.454741866726497</v>
      </c>
      <c r="P178" s="13"/>
    </row>
    <row r="179" spans="1:16">
      <c r="A179" s="31" t="s">
        <v>362</v>
      </c>
      <c r="B179" s="1" t="s">
        <v>363</v>
      </c>
      <c r="C179" s="22" t="s">
        <v>364</v>
      </c>
      <c r="D179" s="5">
        <v>0</v>
      </c>
      <c r="E179" s="41">
        <v>0</v>
      </c>
      <c r="F179" s="5">
        <v>0</v>
      </c>
      <c r="G179" s="5">
        <v>0</v>
      </c>
      <c r="H179" s="5">
        <v>9780000</v>
      </c>
      <c r="I179" s="41">
        <v>8530000</v>
      </c>
      <c r="J179" s="5">
        <v>804001.5</v>
      </c>
      <c r="K179" s="4">
        <f t="shared" si="16"/>
        <v>9.4255744431418531</v>
      </c>
      <c r="L179" s="5">
        <f t="shared" si="12"/>
        <v>9780000</v>
      </c>
      <c r="M179" s="5">
        <f t="shared" si="13"/>
        <v>8530000</v>
      </c>
      <c r="N179" s="13">
        <f t="shared" si="14"/>
        <v>804001.5</v>
      </c>
      <c r="O179" s="5">
        <f t="shared" si="15"/>
        <v>9.4255744431418531</v>
      </c>
      <c r="P179" s="13"/>
    </row>
    <row r="180" spans="1:16" ht="36">
      <c r="A180" s="31" t="s">
        <v>365</v>
      </c>
      <c r="B180" s="1" t="s">
        <v>366</v>
      </c>
      <c r="C180" s="22" t="s">
        <v>367</v>
      </c>
      <c r="D180" s="5">
        <v>60000</v>
      </c>
      <c r="E180" s="41">
        <v>60000</v>
      </c>
      <c r="F180" s="5">
        <v>0</v>
      </c>
      <c r="G180" s="5">
        <f t="shared" si="11"/>
        <v>0</v>
      </c>
      <c r="H180" s="5">
        <v>0</v>
      </c>
      <c r="I180" s="41">
        <v>0</v>
      </c>
      <c r="J180" s="5">
        <v>0</v>
      </c>
      <c r="K180" s="4">
        <v>0</v>
      </c>
      <c r="L180" s="5">
        <f t="shared" si="12"/>
        <v>60000</v>
      </c>
      <c r="M180" s="5">
        <f t="shared" si="13"/>
        <v>60000</v>
      </c>
      <c r="N180" s="13">
        <f t="shared" si="14"/>
        <v>0</v>
      </c>
      <c r="O180" s="5">
        <f t="shared" si="15"/>
        <v>0</v>
      </c>
      <c r="P180" s="13"/>
    </row>
    <row r="181" spans="1:16" ht="24">
      <c r="A181" s="31" t="s">
        <v>368</v>
      </c>
      <c r="B181" s="1" t="s">
        <v>0</v>
      </c>
      <c r="C181" s="22" t="s">
        <v>369</v>
      </c>
      <c r="D181" s="5">
        <v>324000</v>
      </c>
      <c r="E181" s="41">
        <v>324000</v>
      </c>
      <c r="F181" s="5">
        <v>298214.19</v>
      </c>
      <c r="G181" s="5">
        <f t="shared" si="11"/>
        <v>92.041416666666663</v>
      </c>
      <c r="H181" s="5">
        <v>8000</v>
      </c>
      <c r="I181" s="41">
        <v>8000</v>
      </c>
      <c r="J181" s="5">
        <v>8000</v>
      </c>
      <c r="K181" s="4">
        <f t="shared" si="16"/>
        <v>100</v>
      </c>
      <c r="L181" s="5">
        <f t="shared" si="12"/>
        <v>332000</v>
      </c>
      <c r="M181" s="5">
        <f t="shared" si="13"/>
        <v>332000</v>
      </c>
      <c r="N181" s="13">
        <f t="shared" si="14"/>
        <v>306214.19</v>
      </c>
      <c r="O181" s="5">
        <f t="shared" si="15"/>
        <v>92.233189759036151</v>
      </c>
      <c r="P181" s="13"/>
    </row>
    <row r="182" spans="1:16" ht="24">
      <c r="A182" s="35" t="s">
        <v>370</v>
      </c>
      <c r="B182" s="7" t="s">
        <v>366</v>
      </c>
      <c r="C182" s="23" t="s">
        <v>371</v>
      </c>
      <c r="D182" s="5">
        <v>324000</v>
      </c>
      <c r="E182" s="41">
        <v>324000</v>
      </c>
      <c r="F182" s="5">
        <v>298214.19</v>
      </c>
      <c r="G182" s="5">
        <f t="shared" si="11"/>
        <v>92.041416666666663</v>
      </c>
      <c r="H182" s="5">
        <v>8000</v>
      </c>
      <c r="I182" s="41">
        <v>8000</v>
      </c>
      <c r="J182" s="5">
        <v>8000</v>
      </c>
      <c r="K182" s="4">
        <f t="shared" si="16"/>
        <v>100</v>
      </c>
      <c r="L182" s="5">
        <f t="shared" si="12"/>
        <v>332000</v>
      </c>
      <c r="M182" s="5">
        <f t="shared" si="13"/>
        <v>332000</v>
      </c>
      <c r="N182" s="13">
        <f t="shared" si="14"/>
        <v>306214.19</v>
      </c>
      <c r="O182" s="5">
        <f t="shared" si="15"/>
        <v>92.233189759036151</v>
      </c>
      <c r="P182" s="13"/>
    </row>
    <row r="183" spans="1:16">
      <c r="A183" s="31" t="s">
        <v>372</v>
      </c>
      <c r="B183" s="1" t="s">
        <v>0</v>
      </c>
      <c r="C183" s="22" t="s">
        <v>373</v>
      </c>
      <c r="D183" s="5">
        <v>571714</v>
      </c>
      <c r="E183" s="41">
        <v>138228</v>
      </c>
      <c r="F183" s="5">
        <v>83710.429999999993</v>
      </c>
      <c r="G183" s="5">
        <f t="shared" si="11"/>
        <v>60.559676765922966</v>
      </c>
      <c r="H183" s="5">
        <v>56000</v>
      </c>
      <c r="I183" s="41">
        <v>14000</v>
      </c>
      <c r="J183" s="5">
        <v>239824.79</v>
      </c>
      <c r="K183" s="4">
        <f t="shared" si="16"/>
        <v>1713.0342142857144</v>
      </c>
      <c r="L183" s="5">
        <f t="shared" si="12"/>
        <v>627714</v>
      </c>
      <c r="M183" s="5">
        <f t="shared" si="13"/>
        <v>152228</v>
      </c>
      <c r="N183" s="13">
        <f t="shared" si="14"/>
        <v>323535.21999999997</v>
      </c>
      <c r="O183" s="5">
        <f t="shared" si="15"/>
        <v>212.53331844338754</v>
      </c>
      <c r="P183" s="13"/>
    </row>
    <row r="184" spans="1:16" ht="48">
      <c r="A184" s="31" t="s">
        <v>374</v>
      </c>
      <c r="B184" s="1" t="s">
        <v>0</v>
      </c>
      <c r="C184" s="22" t="s">
        <v>375</v>
      </c>
      <c r="D184" s="5">
        <v>255000</v>
      </c>
      <c r="E184" s="41">
        <v>63735</v>
      </c>
      <c r="F184" s="5">
        <v>57050.27</v>
      </c>
      <c r="G184" s="5">
        <f t="shared" si="11"/>
        <v>89.511681179885457</v>
      </c>
      <c r="H184" s="5">
        <v>0</v>
      </c>
      <c r="I184" s="41">
        <v>0</v>
      </c>
      <c r="J184" s="5">
        <v>239824.79</v>
      </c>
      <c r="K184" s="4">
        <v>0</v>
      </c>
      <c r="L184" s="5">
        <f t="shared" si="12"/>
        <v>255000</v>
      </c>
      <c r="M184" s="5">
        <f t="shared" si="13"/>
        <v>63735</v>
      </c>
      <c r="N184" s="13">
        <f t="shared" si="14"/>
        <v>296875.06</v>
      </c>
      <c r="O184" s="5">
        <f t="shared" si="15"/>
        <v>465.79596767866946</v>
      </c>
      <c r="P184" s="13"/>
    </row>
    <row r="185" spans="1:16" ht="48">
      <c r="A185" s="31" t="s">
        <v>376</v>
      </c>
      <c r="B185" s="1" t="s">
        <v>377</v>
      </c>
      <c r="C185" s="22" t="s">
        <v>378</v>
      </c>
      <c r="D185" s="5">
        <v>0</v>
      </c>
      <c r="E185" s="41">
        <v>63735</v>
      </c>
      <c r="F185" s="5">
        <v>0</v>
      </c>
      <c r="G185" s="5">
        <f t="shared" si="11"/>
        <v>0</v>
      </c>
      <c r="H185" s="5">
        <v>0</v>
      </c>
      <c r="I185" s="41">
        <v>0</v>
      </c>
      <c r="J185" s="5">
        <v>238774.79</v>
      </c>
      <c r="K185" s="4">
        <v>0</v>
      </c>
      <c r="L185" s="5">
        <f t="shared" si="12"/>
        <v>0</v>
      </c>
      <c r="M185" s="5">
        <f t="shared" si="13"/>
        <v>63735</v>
      </c>
      <c r="N185" s="13">
        <f t="shared" si="14"/>
        <v>238774.79</v>
      </c>
      <c r="O185" s="5">
        <f t="shared" si="15"/>
        <v>374.63684004079391</v>
      </c>
      <c r="P185" s="13"/>
    </row>
    <row r="186" spans="1:16" ht="24">
      <c r="A186" s="31" t="s">
        <v>379</v>
      </c>
      <c r="B186" s="1" t="s">
        <v>377</v>
      </c>
      <c r="C186" s="22" t="s">
        <v>380</v>
      </c>
      <c r="D186" s="5">
        <v>255000</v>
      </c>
      <c r="E186" s="41">
        <v>0</v>
      </c>
      <c r="F186" s="5">
        <v>57050.27</v>
      </c>
      <c r="G186" s="5">
        <v>0</v>
      </c>
      <c r="H186" s="5">
        <v>0</v>
      </c>
      <c r="I186" s="41">
        <v>0</v>
      </c>
      <c r="J186" s="5">
        <v>1050</v>
      </c>
      <c r="K186" s="4">
        <v>0</v>
      </c>
      <c r="L186" s="5">
        <f t="shared" si="12"/>
        <v>255000</v>
      </c>
      <c r="M186" s="5">
        <f t="shared" si="13"/>
        <v>0</v>
      </c>
      <c r="N186" s="13">
        <f t="shared" si="14"/>
        <v>58100.27</v>
      </c>
      <c r="O186" s="5">
        <v>0</v>
      </c>
      <c r="P186" s="13"/>
    </row>
    <row r="187" spans="1:16" ht="24">
      <c r="A187" s="31" t="s">
        <v>381</v>
      </c>
      <c r="B187" s="1" t="s">
        <v>0</v>
      </c>
      <c r="C187" s="22" t="s">
        <v>382</v>
      </c>
      <c r="D187" s="5">
        <v>0</v>
      </c>
      <c r="E187" s="41">
        <v>0</v>
      </c>
      <c r="F187" s="5">
        <v>0</v>
      </c>
      <c r="G187" s="5">
        <v>0</v>
      </c>
      <c r="H187" s="5">
        <v>56000</v>
      </c>
      <c r="I187" s="41">
        <v>14000</v>
      </c>
      <c r="J187" s="5">
        <v>0</v>
      </c>
      <c r="K187" s="4">
        <f t="shared" si="16"/>
        <v>0</v>
      </c>
      <c r="L187" s="5">
        <f t="shared" si="12"/>
        <v>56000</v>
      </c>
      <c r="M187" s="5">
        <f t="shared" si="13"/>
        <v>14000</v>
      </c>
      <c r="N187" s="13">
        <f t="shared" si="14"/>
        <v>0</v>
      </c>
      <c r="O187" s="5">
        <f t="shared" si="15"/>
        <v>0</v>
      </c>
      <c r="P187" s="13"/>
    </row>
    <row r="188" spans="1:16" ht="48">
      <c r="A188" s="31" t="s">
        <v>383</v>
      </c>
      <c r="B188" s="1" t="s">
        <v>0</v>
      </c>
      <c r="C188" s="22" t="s">
        <v>384</v>
      </c>
      <c r="D188" s="5">
        <v>0</v>
      </c>
      <c r="E188" s="41">
        <v>0</v>
      </c>
      <c r="F188" s="5">
        <v>0</v>
      </c>
      <c r="G188" s="5">
        <v>0</v>
      </c>
      <c r="H188" s="5">
        <v>56000</v>
      </c>
      <c r="I188" s="41">
        <v>14000</v>
      </c>
      <c r="J188" s="5">
        <v>0</v>
      </c>
      <c r="K188" s="4">
        <f t="shared" si="16"/>
        <v>0</v>
      </c>
      <c r="L188" s="5">
        <f t="shared" si="12"/>
        <v>56000</v>
      </c>
      <c r="M188" s="5">
        <f t="shared" si="13"/>
        <v>14000</v>
      </c>
      <c r="N188" s="13">
        <f t="shared" si="14"/>
        <v>0</v>
      </c>
      <c r="O188" s="5">
        <f t="shared" si="15"/>
        <v>0</v>
      </c>
      <c r="P188" s="13"/>
    </row>
    <row r="189" spans="1:16" ht="36">
      <c r="A189" s="35" t="s">
        <v>385</v>
      </c>
      <c r="B189" s="7" t="s">
        <v>386</v>
      </c>
      <c r="C189" s="23" t="s">
        <v>387</v>
      </c>
      <c r="D189" s="5">
        <v>0</v>
      </c>
      <c r="E189" s="41">
        <v>0</v>
      </c>
      <c r="F189" s="5">
        <v>0</v>
      </c>
      <c r="G189" s="5">
        <v>0</v>
      </c>
      <c r="H189" s="5">
        <v>56000</v>
      </c>
      <c r="I189" s="41">
        <v>14000</v>
      </c>
      <c r="J189" s="5">
        <v>0</v>
      </c>
      <c r="K189" s="4">
        <f t="shared" si="16"/>
        <v>0</v>
      </c>
      <c r="L189" s="5">
        <f t="shared" si="12"/>
        <v>56000</v>
      </c>
      <c r="M189" s="5">
        <f t="shared" si="13"/>
        <v>14000</v>
      </c>
      <c r="N189" s="13">
        <f t="shared" si="14"/>
        <v>0</v>
      </c>
      <c r="O189" s="5">
        <f t="shared" si="15"/>
        <v>0</v>
      </c>
      <c r="P189" s="13"/>
    </row>
    <row r="190" spans="1:16" ht="24">
      <c r="A190" s="31" t="s">
        <v>388</v>
      </c>
      <c r="B190" s="1" t="s">
        <v>389</v>
      </c>
      <c r="C190" s="22" t="s">
        <v>390</v>
      </c>
      <c r="D190" s="5">
        <v>286714</v>
      </c>
      <c r="E190" s="41">
        <v>44493</v>
      </c>
      <c r="F190" s="5">
        <v>26660.16</v>
      </c>
      <c r="G190" s="5">
        <f t="shared" si="11"/>
        <v>59.919897511968173</v>
      </c>
      <c r="H190" s="5">
        <v>0</v>
      </c>
      <c r="I190" s="41">
        <v>0</v>
      </c>
      <c r="J190" s="5">
        <v>0</v>
      </c>
      <c r="K190" s="4" t="e">
        <f t="shared" si="16"/>
        <v>#DIV/0!</v>
      </c>
      <c r="L190" s="5">
        <f t="shared" si="12"/>
        <v>286714</v>
      </c>
      <c r="M190" s="5">
        <f t="shared" si="13"/>
        <v>44493</v>
      </c>
      <c r="N190" s="13">
        <f t="shared" si="14"/>
        <v>26660.16</v>
      </c>
      <c r="O190" s="5">
        <f t="shared" si="15"/>
        <v>59.919897511968173</v>
      </c>
      <c r="P190" s="13"/>
    </row>
    <row r="191" spans="1:16">
      <c r="A191" s="31" t="s">
        <v>391</v>
      </c>
      <c r="B191" s="1" t="s">
        <v>214</v>
      </c>
      <c r="C191" s="22" t="s">
        <v>392</v>
      </c>
      <c r="D191" s="5">
        <v>30000</v>
      </c>
      <c r="E191" s="41">
        <v>30000</v>
      </c>
      <c r="F191" s="5">
        <v>0</v>
      </c>
      <c r="G191" s="5">
        <f t="shared" si="11"/>
        <v>0</v>
      </c>
      <c r="H191" s="5">
        <v>0</v>
      </c>
      <c r="I191" s="41">
        <v>0</v>
      </c>
      <c r="J191" s="5">
        <v>0</v>
      </c>
      <c r="K191" s="4" t="e">
        <f t="shared" si="16"/>
        <v>#DIV/0!</v>
      </c>
      <c r="L191" s="5">
        <f t="shared" si="12"/>
        <v>30000</v>
      </c>
      <c r="M191" s="5">
        <f t="shared" si="13"/>
        <v>30000</v>
      </c>
      <c r="N191" s="13">
        <f t="shared" si="14"/>
        <v>0</v>
      </c>
      <c r="O191" s="5">
        <f t="shared" si="15"/>
        <v>0</v>
      </c>
      <c r="P191" s="13"/>
    </row>
    <row r="192" spans="1:16" s="58" customFormat="1" ht="36">
      <c r="A192" s="56" t="s">
        <v>393</v>
      </c>
      <c r="B192" s="1" t="s">
        <v>0</v>
      </c>
      <c r="C192" s="22" t="s">
        <v>394</v>
      </c>
      <c r="D192" s="4">
        <v>250001993</v>
      </c>
      <c r="E192" s="44">
        <f>E111+E125+E115+E133+E144+E151+E160+E166+E183</f>
        <v>66676100</v>
      </c>
      <c r="F192" s="44">
        <f>F111+F125+F115+F133+F144+F151+F160+F166+F183</f>
        <v>63463071.040000007</v>
      </c>
      <c r="G192" s="5">
        <f t="shared" si="11"/>
        <v>95.18113842891232</v>
      </c>
      <c r="H192" s="44">
        <f>H111+H125+H115+H133+H144+H151+H160+H166+H183</f>
        <v>20484051</v>
      </c>
      <c r="I192" s="44">
        <f>I111+I125+I115+I133+I144+I151+I160+I166+I183</f>
        <v>12127036</v>
      </c>
      <c r="J192" s="44">
        <f>J111+J125+J115+J133+J144+J151+J160+J166+J183</f>
        <v>2729398.8</v>
      </c>
      <c r="K192" s="4">
        <f t="shared" si="16"/>
        <v>22.506726293217895</v>
      </c>
      <c r="L192" s="4">
        <f t="shared" si="12"/>
        <v>270486044</v>
      </c>
      <c r="M192" s="4">
        <f t="shared" si="13"/>
        <v>78803136</v>
      </c>
      <c r="N192" s="57">
        <f t="shared" si="14"/>
        <v>66192469.840000004</v>
      </c>
      <c r="O192" s="4">
        <f t="shared" si="15"/>
        <v>83.997253408798358</v>
      </c>
      <c r="P192" s="57"/>
    </row>
    <row r="193" spans="1:16" ht="72">
      <c r="A193" s="31" t="s">
        <v>395</v>
      </c>
      <c r="B193" s="1" t="s">
        <v>215</v>
      </c>
      <c r="C193" s="22" t="s">
        <v>396</v>
      </c>
      <c r="D193" s="5">
        <v>274188</v>
      </c>
      <c r="E193" s="41">
        <v>274188</v>
      </c>
      <c r="F193" s="5">
        <v>237798</v>
      </c>
      <c r="G193" s="5">
        <f t="shared" si="11"/>
        <v>86.728084380060395</v>
      </c>
      <c r="H193" s="5">
        <v>10000</v>
      </c>
      <c r="I193" s="41">
        <v>10000</v>
      </c>
      <c r="J193" s="5">
        <v>10000</v>
      </c>
      <c r="K193" s="4">
        <f t="shared" si="16"/>
        <v>100</v>
      </c>
      <c r="L193" s="5">
        <f t="shared" si="12"/>
        <v>284188</v>
      </c>
      <c r="M193" s="5">
        <f t="shared" si="13"/>
        <v>284188</v>
      </c>
      <c r="N193" s="13">
        <f t="shared" si="14"/>
        <v>247798</v>
      </c>
      <c r="O193" s="5">
        <f t="shared" si="15"/>
        <v>87.195096203921338</v>
      </c>
      <c r="P193" s="13"/>
    </row>
    <row r="194" spans="1:16" s="58" customFormat="1" ht="48">
      <c r="A194" s="56" t="s">
        <v>397</v>
      </c>
      <c r="B194" s="1" t="s">
        <v>0</v>
      </c>
      <c r="C194" s="22" t="s">
        <v>398</v>
      </c>
      <c r="D194" s="4">
        <v>250276181</v>
      </c>
      <c r="E194" s="44">
        <f>E192+E193</f>
        <v>66950288</v>
      </c>
      <c r="F194" s="44">
        <f>F192+F193</f>
        <v>63700869.040000007</v>
      </c>
      <c r="G194" s="5">
        <f t="shared" si="11"/>
        <v>95.146519817808709</v>
      </c>
      <c r="H194" s="44">
        <f>H192+H193</f>
        <v>20494051</v>
      </c>
      <c r="I194" s="44">
        <f>I192+I193</f>
        <v>12137036</v>
      </c>
      <c r="J194" s="44">
        <f>J192+J193</f>
        <v>2739398.8</v>
      </c>
      <c r="K194" s="4">
        <f t="shared" si="16"/>
        <v>22.570574891596266</v>
      </c>
      <c r="L194" s="4">
        <f t="shared" si="12"/>
        <v>270770232</v>
      </c>
      <c r="M194" s="4">
        <f t="shared" si="13"/>
        <v>79087324</v>
      </c>
      <c r="N194" s="57">
        <f t="shared" si="14"/>
        <v>66440267.840000004</v>
      </c>
      <c r="O194" s="4">
        <f t="shared" si="15"/>
        <v>84.008744359589159</v>
      </c>
      <c r="P194" s="57"/>
    </row>
    <row r="195" spans="1:16" ht="72">
      <c r="A195" s="31" t="s">
        <v>399</v>
      </c>
      <c r="B195" s="1" t="s">
        <v>0</v>
      </c>
      <c r="C195" s="22" t="s">
        <v>400</v>
      </c>
      <c r="D195" s="5">
        <v>855000</v>
      </c>
      <c r="E195" s="41">
        <v>273740</v>
      </c>
      <c r="F195" s="5">
        <v>273740</v>
      </c>
      <c r="G195" s="5">
        <f t="shared" si="11"/>
        <v>100</v>
      </c>
      <c r="H195" s="5">
        <v>1437003</v>
      </c>
      <c r="I195" s="41">
        <v>1437003</v>
      </c>
      <c r="J195" s="5">
        <v>0</v>
      </c>
      <c r="K195" s="4">
        <f t="shared" si="16"/>
        <v>0</v>
      </c>
      <c r="L195" s="5">
        <f t="shared" si="12"/>
        <v>2292003</v>
      </c>
      <c r="M195" s="5">
        <f t="shared" si="13"/>
        <v>1710743</v>
      </c>
      <c r="N195" s="13">
        <f t="shared" si="14"/>
        <v>273740</v>
      </c>
      <c r="O195" s="5">
        <f t="shared" si="15"/>
        <v>16.001234551303146</v>
      </c>
      <c r="P195" s="13"/>
    </row>
    <row r="196" spans="1:16" ht="48">
      <c r="A196" s="31" t="s">
        <v>401</v>
      </c>
      <c r="B196" s="1" t="s">
        <v>215</v>
      </c>
      <c r="C196" s="22" t="s">
        <v>402</v>
      </c>
      <c r="D196" s="5">
        <v>0</v>
      </c>
      <c r="E196" s="41">
        <v>0</v>
      </c>
      <c r="F196" s="5">
        <v>0</v>
      </c>
      <c r="G196" s="5">
        <v>0</v>
      </c>
      <c r="H196" s="5">
        <v>1437003</v>
      </c>
      <c r="I196" s="41">
        <v>1437003</v>
      </c>
      <c r="J196" s="5">
        <v>0</v>
      </c>
      <c r="K196" s="4">
        <f t="shared" si="16"/>
        <v>0</v>
      </c>
      <c r="L196" s="5">
        <f t="shared" si="12"/>
        <v>1437003</v>
      </c>
      <c r="M196" s="5">
        <f t="shared" si="13"/>
        <v>1437003</v>
      </c>
      <c r="N196" s="13">
        <f t="shared" si="14"/>
        <v>0</v>
      </c>
      <c r="O196" s="5">
        <f t="shared" si="15"/>
        <v>0</v>
      </c>
      <c r="P196" s="13"/>
    </row>
    <row r="197" spans="1:16" ht="24">
      <c r="A197" s="31" t="s">
        <v>201</v>
      </c>
      <c r="B197" s="1" t="s">
        <v>215</v>
      </c>
      <c r="C197" s="22" t="s">
        <v>403</v>
      </c>
      <c r="D197" s="5">
        <v>855000</v>
      </c>
      <c r="E197" s="41">
        <v>273740</v>
      </c>
      <c r="F197" s="5">
        <v>273740</v>
      </c>
      <c r="G197" s="5">
        <f t="shared" si="11"/>
        <v>100</v>
      </c>
      <c r="H197" s="5">
        <v>0</v>
      </c>
      <c r="I197" s="41">
        <v>0</v>
      </c>
      <c r="J197" s="5">
        <v>0</v>
      </c>
      <c r="K197" s="4">
        <v>0</v>
      </c>
      <c r="L197" s="5">
        <f t="shared" si="12"/>
        <v>855000</v>
      </c>
      <c r="M197" s="5">
        <f t="shared" si="13"/>
        <v>273740</v>
      </c>
      <c r="N197" s="13">
        <f t="shared" si="14"/>
        <v>273740</v>
      </c>
      <c r="O197" s="5">
        <f t="shared" si="15"/>
        <v>100</v>
      </c>
      <c r="P197" s="13"/>
    </row>
    <row r="198" spans="1:16" s="58" customFormat="1">
      <c r="A198" s="22" t="s">
        <v>203</v>
      </c>
      <c r="B198" s="22" t="s">
        <v>0</v>
      </c>
      <c r="C198" s="22" t="s">
        <v>404</v>
      </c>
      <c r="D198" s="59">
        <v>251131181</v>
      </c>
      <c r="E198" s="60">
        <f>E194+E195</f>
        <v>67224028</v>
      </c>
      <c r="F198" s="60">
        <f>F194+F195</f>
        <v>63974609.040000007</v>
      </c>
      <c r="G198" s="59">
        <f t="shared" si="11"/>
        <v>95.166283460431742</v>
      </c>
      <c r="H198" s="60">
        <f>H194+H195</f>
        <v>21931054</v>
      </c>
      <c r="I198" s="60">
        <f>I194+I195</f>
        <v>13574039</v>
      </c>
      <c r="J198" s="60">
        <f>J194+J195</f>
        <v>2739398.8</v>
      </c>
      <c r="K198" s="4">
        <f t="shared" si="16"/>
        <v>20.181161996072056</v>
      </c>
      <c r="L198" s="59">
        <f t="shared" si="12"/>
        <v>273062235</v>
      </c>
      <c r="M198" s="59">
        <f t="shared" si="13"/>
        <v>80798067</v>
      </c>
      <c r="N198" s="61">
        <f t="shared" si="14"/>
        <v>66714007.840000004</v>
      </c>
      <c r="O198" s="59">
        <f t="shared" si="15"/>
        <v>82.568816702013422</v>
      </c>
      <c r="P198" s="61"/>
    </row>
    <row r="199" spans="1:16">
      <c r="A199" s="31" t="s">
        <v>405</v>
      </c>
      <c r="B199" s="1" t="s">
        <v>0</v>
      </c>
      <c r="C199" s="22" t="s">
        <v>0</v>
      </c>
      <c r="D199" s="4">
        <v>0</v>
      </c>
      <c r="E199" s="44">
        <v>0</v>
      </c>
      <c r="F199" s="5">
        <v>0</v>
      </c>
      <c r="G199" s="5" t="e">
        <f t="shared" si="11"/>
        <v>#DIV/0!</v>
      </c>
      <c r="H199" s="5">
        <v>0</v>
      </c>
      <c r="I199" s="41">
        <v>0</v>
      </c>
      <c r="J199" s="5">
        <v>0</v>
      </c>
      <c r="K199" s="5" t="e">
        <f>J199/I199%</f>
        <v>#DIV/0!</v>
      </c>
      <c r="L199" s="5">
        <f t="shared" si="12"/>
        <v>0</v>
      </c>
      <c r="M199" s="5">
        <f t="shared" si="13"/>
        <v>0</v>
      </c>
      <c r="N199" s="13">
        <f t="shared" si="14"/>
        <v>0</v>
      </c>
      <c r="O199" s="5" t="e">
        <f t="shared" si="15"/>
        <v>#DIV/0!</v>
      </c>
      <c r="P199" s="12"/>
    </row>
    <row r="200" spans="1:16">
      <c r="A200" s="31" t="s">
        <v>406</v>
      </c>
      <c r="B200" s="1" t="s">
        <v>0</v>
      </c>
      <c r="C200" s="22" t="s">
        <v>0</v>
      </c>
      <c r="D200" s="5">
        <v>3440062</v>
      </c>
      <c r="E200" s="41">
        <v>420484</v>
      </c>
      <c r="F200" s="5">
        <v>471269.11</v>
      </c>
      <c r="G200" s="5">
        <f t="shared" si="11"/>
        <v>112.07777465967789</v>
      </c>
      <c r="H200" s="5">
        <v>-14156704</v>
      </c>
      <c r="I200" s="41">
        <v>-12187024</v>
      </c>
      <c r="J200" s="5">
        <v>88898.09</v>
      </c>
      <c r="K200" s="5">
        <f>J200/I200%</f>
        <v>-0.72944871528931088</v>
      </c>
      <c r="L200" s="5">
        <f t="shared" si="12"/>
        <v>-10716642</v>
      </c>
      <c r="M200" s="5">
        <f t="shared" si="13"/>
        <v>-11766540</v>
      </c>
      <c r="N200" s="13">
        <f t="shared" si="14"/>
        <v>560167.19999999995</v>
      </c>
      <c r="O200" s="5">
        <f t="shared" si="15"/>
        <v>-4.7606790101423186</v>
      </c>
      <c r="P200" s="13"/>
    </row>
    <row r="201" spans="1:16">
      <c r="A201" s="82" t="s">
        <v>0</v>
      </c>
      <c r="B201" s="82"/>
      <c r="C201" s="82"/>
      <c r="D201" s="82"/>
      <c r="E201" s="82"/>
      <c r="F201" s="86" t="s">
        <v>0</v>
      </c>
      <c r="G201" s="86"/>
      <c r="H201" s="86"/>
      <c r="I201" s="82" t="s">
        <v>0</v>
      </c>
      <c r="J201" s="82"/>
      <c r="K201" s="82"/>
      <c r="L201" s="82"/>
      <c r="M201" s="82"/>
      <c r="N201" s="82"/>
      <c r="O201" s="82"/>
      <c r="P201" s="81" t="s">
        <v>0</v>
      </c>
    </row>
    <row r="202" spans="1:16">
      <c r="A202" s="82" t="s">
        <v>0</v>
      </c>
      <c r="B202" s="82"/>
      <c r="C202" s="82"/>
      <c r="D202" s="82"/>
      <c r="E202" s="82"/>
      <c r="F202" s="83" t="s">
        <v>0</v>
      </c>
      <c r="G202" s="83"/>
      <c r="H202" s="83"/>
      <c r="I202" s="82" t="s">
        <v>0</v>
      </c>
      <c r="J202" s="82"/>
      <c r="K202" s="82"/>
      <c r="L202" s="82"/>
      <c r="M202" s="82"/>
      <c r="N202" s="82"/>
      <c r="O202" s="82"/>
      <c r="P202" s="81"/>
    </row>
    <row r="203" spans="1:16">
      <c r="A203" s="83" t="s">
        <v>412</v>
      </c>
      <c r="B203" s="83"/>
      <c r="C203" s="83"/>
      <c r="D203" s="83"/>
      <c r="E203" s="83"/>
      <c r="F203" s="83" t="s">
        <v>0</v>
      </c>
      <c r="G203" s="83"/>
      <c r="H203" s="83"/>
      <c r="I203" s="84" t="s">
        <v>416</v>
      </c>
      <c r="J203" s="84"/>
      <c r="K203" s="84"/>
      <c r="L203" s="84"/>
      <c r="M203" s="84"/>
      <c r="N203" s="84"/>
      <c r="O203" s="84"/>
      <c r="P203" s="81"/>
    </row>
    <row r="204" spans="1:16">
      <c r="A204" s="82" t="s">
        <v>0</v>
      </c>
      <c r="B204" s="82"/>
      <c r="C204" s="82"/>
      <c r="D204" s="82"/>
      <c r="E204" s="82"/>
      <c r="F204" s="86" t="s">
        <v>0</v>
      </c>
      <c r="G204" s="86"/>
      <c r="H204" s="86"/>
      <c r="I204" s="82" t="s">
        <v>0</v>
      </c>
      <c r="J204" s="82"/>
      <c r="K204" s="82"/>
      <c r="L204" s="82"/>
      <c r="M204" s="82"/>
      <c r="N204" s="82"/>
      <c r="O204" s="82"/>
      <c r="P204" s="81"/>
    </row>
    <row r="205" spans="1:16">
      <c r="A205" s="83"/>
      <c r="B205" s="83"/>
      <c r="C205" s="83"/>
      <c r="D205" s="83"/>
      <c r="E205" s="83"/>
      <c r="F205" s="86" t="s">
        <v>0</v>
      </c>
      <c r="G205" s="86"/>
      <c r="H205" s="86"/>
      <c r="I205" s="84"/>
      <c r="J205" s="84"/>
      <c r="K205" s="84"/>
      <c r="L205" s="84"/>
      <c r="M205" s="84"/>
      <c r="N205" s="84"/>
      <c r="O205" s="84"/>
      <c r="P205" s="81"/>
    </row>
    <row r="206" spans="1:16">
      <c r="A206" s="82" t="s">
        <v>0</v>
      </c>
      <c r="B206" s="82"/>
      <c r="C206" s="82"/>
      <c r="D206" s="82"/>
      <c r="E206" s="82"/>
      <c r="F206" s="86" t="s">
        <v>0</v>
      </c>
      <c r="G206" s="86"/>
      <c r="H206" s="86"/>
      <c r="I206" s="82" t="s">
        <v>0</v>
      </c>
      <c r="J206" s="82"/>
      <c r="K206" s="82"/>
      <c r="L206" s="82"/>
      <c r="M206" s="82"/>
      <c r="N206" s="82"/>
      <c r="O206" s="82"/>
      <c r="P206" s="81"/>
    </row>
    <row r="207" spans="1:16">
      <c r="A207" s="85" t="s">
        <v>0</v>
      </c>
      <c r="B207" s="85"/>
      <c r="C207" s="85"/>
      <c r="D207" s="85"/>
      <c r="E207" s="85"/>
      <c r="F207" s="86" t="s">
        <v>0</v>
      </c>
      <c r="G207" s="86"/>
      <c r="H207" s="86"/>
      <c r="I207" s="82" t="s">
        <v>0</v>
      </c>
      <c r="J207" s="82"/>
      <c r="K207" s="82"/>
      <c r="L207" s="82"/>
      <c r="M207" s="82"/>
      <c r="N207" s="82"/>
      <c r="O207" s="82"/>
      <c r="P207" s="81"/>
    </row>
  </sheetData>
  <mergeCells count="43">
    <mergeCell ref="L6:O6"/>
    <mergeCell ref="A206:E206"/>
    <mergeCell ref="F206:H206"/>
    <mergeCell ref="I206:O206"/>
    <mergeCell ref="A201:E201"/>
    <mergeCell ref="F201:H201"/>
    <mergeCell ref="I201:O201"/>
    <mergeCell ref="B6:C8"/>
    <mergeCell ref="L7:L8"/>
    <mergeCell ref="M7:M8"/>
    <mergeCell ref="A204:E204"/>
    <mergeCell ref="F204:H204"/>
    <mergeCell ref="I204:O204"/>
    <mergeCell ref="A205:E205"/>
    <mergeCell ref="F205:H205"/>
    <mergeCell ref="I205:O205"/>
    <mergeCell ref="P201:P207"/>
    <mergeCell ref="A202:E202"/>
    <mergeCell ref="F202:H202"/>
    <mergeCell ref="I202:O202"/>
    <mergeCell ref="A203:E203"/>
    <mergeCell ref="F203:H203"/>
    <mergeCell ref="I203:O203"/>
    <mergeCell ref="A207:E207"/>
    <mergeCell ref="F207:H207"/>
    <mergeCell ref="I207:O207"/>
    <mergeCell ref="N7:N8"/>
    <mergeCell ref="B9:C9"/>
    <mergeCell ref="K7:K8"/>
    <mergeCell ref="F7:F8"/>
    <mergeCell ref="G7:G8"/>
    <mergeCell ref="H7:H8"/>
    <mergeCell ref="I7:I8"/>
    <mergeCell ref="C2:M2"/>
    <mergeCell ref="F3:J3"/>
    <mergeCell ref="J7:J8"/>
    <mergeCell ref="O7:O8"/>
    <mergeCell ref="A4:P4"/>
    <mergeCell ref="A6:A8"/>
    <mergeCell ref="D6:G6"/>
    <mergeCell ref="H6:K6"/>
    <mergeCell ref="D7:D8"/>
    <mergeCell ref="E7:E8"/>
  </mergeCells>
  <phoneticPr fontId="38" type="noConversion"/>
  <pageMargins left="0.39370078740157483" right="0.39370078740157483" top="0.39370078740157483" bottom="0.39370078740157483" header="0.51181102362204722" footer="0.51181102362204722"/>
  <pageSetup paperSize="9" scale="70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VakullA</dc:creator>
  <cp:lastModifiedBy>Пользователь Windows</cp:lastModifiedBy>
  <cp:lastPrinted>2020-04-28T06:39:32Z</cp:lastPrinted>
  <dcterms:created xsi:type="dcterms:W3CDTF">2020-04-22T12:18:45Z</dcterms:created>
  <dcterms:modified xsi:type="dcterms:W3CDTF">2020-06-03T08:17:39Z</dcterms:modified>
</cp:coreProperties>
</file>