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95" windowWidth="10005" windowHeight="9945"/>
  </bookViews>
  <sheets>
    <sheet name="Page 1" sheetId="1" r:id="rId1"/>
  </sheets>
  <definedNames>
    <definedName name="_xlnm.Print_Area" localSheetId="0">'Page 1'!$A$1:$P$207</definedName>
  </definedNames>
  <calcPr calcId="145621"/>
</workbook>
</file>

<file path=xl/calcChain.xml><?xml version="1.0" encoding="utf-8"?>
<calcChain xmlns="http://schemas.openxmlformats.org/spreadsheetml/2006/main">
  <c r="K166" i="1"/>
  <c r="E103"/>
  <c r="G112"/>
  <c r="N44"/>
  <c r="M44"/>
  <c r="L44"/>
  <c r="K116"/>
  <c r="K119"/>
  <c r="K120"/>
  <c r="K121"/>
  <c r="K122"/>
  <c r="K123"/>
  <c r="K125"/>
  <c r="K126"/>
  <c r="K128"/>
  <c r="K129"/>
  <c r="K130"/>
  <c r="K131"/>
  <c r="K132"/>
  <c r="K137"/>
  <c r="K140"/>
  <c r="K141"/>
  <c r="K147"/>
  <c r="K148"/>
  <c r="K149"/>
  <c r="K150"/>
  <c r="K154"/>
  <c r="K159"/>
  <c r="K160"/>
  <c r="K163"/>
  <c r="K167"/>
  <c r="K168"/>
  <c r="K169"/>
  <c r="K172"/>
  <c r="K176"/>
  <c r="K177"/>
  <c r="K181"/>
  <c r="K182"/>
  <c r="K184"/>
  <c r="K185"/>
  <c r="K186"/>
  <c r="K190"/>
  <c r="K191"/>
  <c r="K192"/>
  <c r="I195"/>
  <c r="K195"/>
  <c r="K196"/>
  <c r="K198"/>
  <c r="K199"/>
  <c r="E195"/>
  <c r="E197"/>
  <c r="G194"/>
  <c r="G196"/>
  <c r="G198"/>
  <c r="G200"/>
  <c r="N103"/>
  <c r="I103"/>
  <c r="I113"/>
  <c r="L12"/>
  <c r="M12"/>
  <c r="N12"/>
  <c r="L13"/>
  <c r="M13"/>
  <c r="N13"/>
  <c r="L14"/>
  <c r="M14"/>
  <c r="N14"/>
  <c r="O14"/>
  <c r="L15"/>
  <c r="M15"/>
  <c r="N15"/>
  <c r="L16"/>
  <c r="M16"/>
  <c r="N16"/>
  <c r="O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O22"/>
  <c r="L23"/>
  <c r="M23"/>
  <c r="N23"/>
  <c r="L24"/>
  <c r="M24"/>
  <c r="N24"/>
  <c r="O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O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O40"/>
  <c r="L41"/>
  <c r="M41"/>
  <c r="N41"/>
  <c r="L42"/>
  <c r="M42"/>
  <c r="N42"/>
  <c r="O42"/>
  <c r="L43"/>
  <c r="M43"/>
  <c r="N43"/>
  <c r="L45"/>
  <c r="M45"/>
  <c r="N45"/>
  <c r="L46"/>
  <c r="M46"/>
  <c r="N46"/>
  <c r="L47"/>
  <c r="M47"/>
  <c r="N47"/>
  <c r="O47"/>
  <c r="L48"/>
  <c r="M48"/>
  <c r="N48"/>
  <c r="L49"/>
  <c r="M49"/>
  <c r="N49"/>
  <c r="L50"/>
  <c r="M50"/>
  <c r="N50"/>
  <c r="L51"/>
  <c r="M51"/>
  <c r="N51"/>
  <c r="O51"/>
  <c r="L52"/>
  <c r="M52"/>
  <c r="N52"/>
  <c r="L53"/>
  <c r="M53"/>
  <c r="N53"/>
  <c r="L54"/>
  <c r="M54"/>
  <c r="N54"/>
  <c r="L55"/>
  <c r="M55"/>
  <c r="N55"/>
  <c r="O55"/>
  <c r="L56"/>
  <c r="M56"/>
  <c r="N56"/>
  <c r="L57"/>
  <c r="M57"/>
  <c r="N57"/>
  <c r="O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L64"/>
  <c r="M64"/>
  <c r="N64"/>
  <c r="O64"/>
  <c r="L65"/>
  <c r="M65"/>
  <c r="N65"/>
  <c r="O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O71"/>
  <c r="L72"/>
  <c r="M72"/>
  <c r="N72"/>
  <c r="O72"/>
  <c r="L74"/>
  <c r="M74"/>
  <c r="N74"/>
  <c r="O74"/>
  <c r="L75"/>
  <c r="M75"/>
  <c r="N75"/>
  <c r="L76"/>
  <c r="M76"/>
  <c r="N76"/>
  <c r="O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O82"/>
  <c r="L83"/>
  <c r="M83"/>
  <c r="N83"/>
  <c r="O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L91"/>
  <c r="M91"/>
  <c r="N91"/>
  <c r="L92"/>
  <c r="M92"/>
  <c r="N92"/>
  <c r="O92"/>
  <c r="L93"/>
  <c r="M93"/>
  <c r="N93"/>
  <c r="L94"/>
  <c r="M94"/>
  <c r="N94"/>
  <c r="L95"/>
  <c r="M95"/>
  <c r="N95"/>
  <c r="L96"/>
  <c r="M96"/>
  <c r="N96"/>
  <c r="L97"/>
  <c r="M97"/>
  <c r="N97"/>
  <c r="L98"/>
  <c r="M98"/>
  <c r="N98"/>
  <c r="O98"/>
  <c r="L99"/>
  <c r="M99"/>
  <c r="N99"/>
  <c r="O99"/>
  <c r="L100"/>
  <c r="M100"/>
  <c r="N100"/>
  <c r="O100"/>
  <c r="L101"/>
  <c r="M101"/>
  <c r="N101"/>
  <c r="O101"/>
  <c r="L102"/>
  <c r="M102"/>
  <c r="N102"/>
  <c r="O102"/>
  <c r="L103"/>
  <c r="L104"/>
  <c r="M104"/>
  <c r="N104"/>
  <c r="O104"/>
  <c r="L105"/>
  <c r="M105"/>
  <c r="N105"/>
  <c r="L106"/>
  <c r="M106"/>
  <c r="N106"/>
  <c r="O106"/>
  <c r="L107"/>
  <c r="M107"/>
  <c r="N107"/>
  <c r="L108"/>
  <c r="M108"/>
  <c r="N108"/>
  <c r="O108"/>
  <c r="L110"/>
  <c r="M110"/>
  <c r="N110"/>
  <c r="L111"/>
  <c r="M111"/>
  <c r="N111"/>
  <c r="O111"/>
  <c r="L113"/>
  <c r="N113"/>
  <c r="L115"/>
  <c r="M115"/>
  <c r="N115"/>
  <c r="O115"/>
  <c r="L116"/>
  <c r="M116"/>
  <c r="N116"/>
  <c r="O116"/>
  <c r="L117"/>
  <c r="M117"/>
  <c r="N117"/>
  <c r="L118"/>
  <c r="M118"/>
  <c r="N118"/>
  <c r="O118"/>
  <c r="L119"/>
  <c r="M119"/>
  <c r="N119"/>
  <c r="L120"/>
  <c r="M120"/>
  <c r="N120"/>
  <c r="L121"/>
  <c r="M121"/>
  <c r="N121"/>
  <c r="O121"/>
  <c r="L122"/>
  <c r="M122"/>
  <c r="N122"/>
  <c r="O122"/>
  <c r="L123"/>
  <c r="M123"/>
  <c r="N123"/>
  <c r="O123"/>
  <c r="L124"/>
  <c r="M124"/>
  <c r="N124"/>
  <c r="L125"/>
  <c r="M125"/>
  <c r="N125"/>
  <c r="O125"/>
  <c r="L126"/>
  <c r="M126"/>
  <c r="N126"/>
  <c r="L127"/>
  <c r="M127"/>
  <c r="N127"/>
  <c r="O127"/>
  <c r="L128"/>
  <c r="M128"/>
  <c r="N128"/>
  <c r="L129"/>
  <c r="M129"/>
  <c r="N129"/>
  <c r="O129"/>
  <c r="L130"/>
  <c r="M130"/>
  <c r="N130"/>
  <c r="O130"/>
  <c r="L131"/>
  <c r="M131"/>
  <c r="N131"/>
  <c r="O131"/>
  <c r="L132"/>
  <c r="M132"/>
  <c r="N132"/>
  <c r="L133"/>
  <c r="M133"/>
  <c r="N133"/>
  <c r="L134"/>
  <c r="M134"/>
  <c r="N134"/>
  <c r="O134"/>
  <c r="L135"/>
  <c r="M135"/>
  <c r="N135"/>
  <c r="L136"/>
  <c r="M136"/>
  <c r="N136"/>
  <c r="L137"/>
  <c r="M137"/>
  <c r="N137"/>
  <c r="O137"/>
  <c r="L138"/>
  <c r="M138"/>
  <c r="N138"/>
  <c r="L139"/>
  <c r="M139"/>
  <c r="N139"/>
  <c r="O139"/>
  <c r="L140"/>
  <c r="M140"/>
  <c r="N140"/>
  <c r="L141"/>
  <c r="M141"/>
  <c r="N141"/>
  <c r="O141"/>
  <c r="L142"/>
  <c r="M142"/>
  <c r="N142"/>
  <c r="L143"/>
  <c r="M143"/>
  <c r="N143"/>
  <c r="O143"/>
  <c r="L144"/>
  <c r="M144"/>
  <c r="N144"/>
  <c r="L145"/>
  <c r="M145"/>
  <c r="N145"/>
  <c r="O145"/>
  <c r="L146"/>
  <c r="M146"/>
  <c r="N146"/>
  <c r="O146"/>
  <c r="L147"/>
  <c r="M147"/>
  <c r="N147"/>
  <c r="O147"/>
  <c r="L148"/>
  <c r="M148"/>
  <c r="N148"/>
  <c r="O148"/>
  <c r="L149"/>
  <c r="M149"/>
  <c r="N149"/>
  <c r="O149"/>
  <c r="L150"/>
  <c r="M150"/>
  <c r="N150"/>
  <c r="O150"/>
  <c r="L151"/>
  <c r="M151"/>
  <c r="N151"/>
  <c r="O151"/>
  <c r="L152"/>
  <c r="M152"/>
  <c r="N152"/>
  <c r="O152"/>
  <c r="L153"/>
  <c r="M153"/>
  <c r="N153"/>
  <c r="O153"/>
  <c r="L154"/>
  <c r="M154"/>
  <c r="N154"/>
  <c r="O154"/>
  <c r="L155"/>
  <c r="M155"/>
  <c r="N155"/>
  <c r="O155"/>
  <c r="L156"/>
  <c r="M156"/>
  <c r="N156"/>
  <c r="O156"/>
  <c r="L157"/>
  <c r="M157"/>
  <c r="N157"/>
  <c r="O157"/>
  <c r="L158"/>
  <c r="M158"/>
  <c r="N158"/>
  <c r="O158"/>
  <c r="L159"/>
  <c r="M159"/>
  <c r="N159"/>
  <c r="L160"/>
  <c r="M160"/>
  <c r="N160"/>
  <c r="O160"/>
  <c r="L161"/>
  <c r="M161"/>
  <c r="N161"/>
  <c r="L162"/>
  <c r="M162"/>
  <c r="N162"/>
  <c r="L163"/>
  <c r="M163"/>
  <c r="N163"/>
  <c r="O163"/>
  <c r="L164"/>
  <c r="M164"/>
  <c r="N164"/>
  <c r="O164"/>
  <c r="L165"/>
  <c r="M165"/>
  <c r="N165"/>
  <c r="L166"/>
  <c r="M166"/>
  <c r="N166"/>
  <c r="O166"/>
  <c r="L167"/>
  <c r="M167"/>
  <c r="N167"/>
  <c r="L168"/>
  <c r="M168"/>
  <c r="N168"/>
  <c r="L169"/>
  <c r="M169"/>
  <c r="N169"/>
  <c r="L170"/>
  <c r="M170"/>
  <c r="N170"/>
  <c r="O170"/>
  <c r="L171"/>
  <c r="M171"/>
  <c r="N171"/>
  <c r="L172"/>
  <c r="M172"/>
  <c r="N172"/>
  <c r="O172"/>
  <c r="L173"/>
  <c r="M173"/>
  <c r="N173"/>
  <c r="O173"/>
  <c r="L174"/>
  <c r="M174"/>
  <c r="N174"/>
  <c r="O174"/>
  <c r="L175"/>
  <c r="M175"/>
  <c r="N175"/>
  <c r="O175"/>
  <c r="L176"/>
  <c r="M176"/>
  <c r="N176"/>
  <c r="O176"/>
  <c r="L177"/>
  <c r="M177"/>
  <c r="N177"/>
  <c r="O177"/>
  <c r="L178"/>
  <c r="M178"/>
  <c r="N178"/>
  <c r="O178"/>
  <c r="L179"/>
  <c r="M179"/>
  <c r="N179"/>
  <c r="L180"/>
  <c r="M180"/>
  <c r="N180"/>
  <c r="L181"/>
  <c r="M181"/>
  <c r="N181"/>
  <c r="O181"/>
  <c r="L182"/>
  <c r="M182"/>
  <c r="N182"/>
  <c r="L183"/>
  <c r="M183"/>
  <c r="N183"/>
  <c r="O183"/>
  <c r="L184"/>
  <c r="M184"/>
  <c r="N184"/>
  <c r="O184"/>
  <c r="L185"/>
  <c r="M185"/>
  <c r="N185"/>
  <c r="O185"/>
  <c r="L186"/>
  <c r="M186"/>
  <c r="N186"/>
  <c r="O186"/>
  <c r="L187"/>
  <c r="M187"/>
  <c r="N187"/>
  <c r="O187"/>
  <c r="L188"/>
  <c r="M188"/>
  <c r="N188"/>
  <c r="O188"/>
  <c r="L189"/>
  <c r="M189"/>
  <c r="N189"/>
  <c r="L190"/>
  <c r="M190"/>
  <c r="N190"/>
  <c r="L191"/>
  <c r="M191"/>
  <c r="N191"/>
  <c r="O191"/>
  <c r="L192"/>
  <c r="M192"/>
  <c r="N192"/>
  <c r="O192"/>
  <c r="L193"/>
  <c r="M193"/>
  <c r="N193"/>
  <c r="O193"/>
  <c r="L194"/>
  <c r="M194"/>
  <c r="N194"/>
  <c r="L195"/>
  <c r="M195"/>
  <c r="N195"/>
  <c r="L196"/>
  <c r="M196"/>
  <c r="N196"/>
  <c r="O196"/>
  <c r="L198"/>
  <c r="M198"/>
  <c r="N198"/>
  <c r="L199"/>
  <c r="M199"/>
  <c r="N199"/>
  <c r="L200"/>
  <c r="M200"/>
  <c r="N200"/>
  <c r="L203"/>
  <c r="M203"/>
  <c r="N203"/>
  <c r="N11"/>
  <c r="M11"/>
  <c r="L11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61"/>
  <c r="G162"/>
  <c r="G163"/>
  <c r="G164"/>
  <c r="G165"/>
  <c r="G166"/>
  <c r="G169"/>
  <c r="G170"/>
  <c r="G171"/>
  <c r="G178"/>
  <c r="G179"/>
  <c r="G180"/>
  <c r="G181"/>
  <c r="G183"/>
  <c r="G184"/>
  <c r="G185"/>
  <c r="G186"/>
  <c r="G187"/>
  <c r="G193"/>
  <c r="G203"/>
  <c r="K53"/>
  <c r="K54"/>
  <c r="K55"/>
  <c r="K56"/>
  <c r="K57"/>
  <c r="K58"/>
  <c r="K75"/>
  <c r="K80"/>
  <c r="K81"/>
  <c r="K82"/>
  <c r="K83"/>
  <c r="K85"/>
  <c r="K89"/>
  <c r="K92"/>
  <c r="K93"/>
  <c r="K94"/>
  <c r="K95"/>
  <c r="K103"/>
  <c r="K106"/>
  <c r="K111"/>
  <c r="K115"/>
  <c r="K203"/>
  <c r="K11"/>
  <c r="G12"/>
  <c r="G13"/>
  <c r="G14"/>
  <c r="G15"/>
  <c r="G16"/>
  <c r="G17"/>
  <c r="G18"/>
  <c r="G19"/>
  <c r="G20"/>
  <c r="G21"/>
  <c r="G22"/>
  <c r="G23"/>
  <c r="G24"/>
  <c r="G25"/>
  <c r="G28"/>
  <c r="G33"/>
  <c r="G34"/>
  <c r="G35"/>
  <c r="G36"/>
  <c r="G37"/>
  <c r="G38"/>
  <c r="G39"/>
  <c r="G40"/>
  <c r="G41"/>
  <c r="G42"/>
  <c r="G43"/>
  <c r="G46"/>
  <c r="G47"/>
  <c r="G48"/>
  <c r="G49"/>
  <c r="G50"/>
  <c r="G51"/>
  <c r="G52"/>
  <c r="G58"/>
  <c r="G64"/>
  <c r="G65"/>
  <c r="G66"/>
  <c r="G67"/>
  <c r="G68"/>
  <c r="G69"/>
  <c r="G70"/>
  <c r="G71"/>
  <c r="G72"/>
  <c r="G74"/>
  <c r="G75"/>
  <c r="G76"/>
  <c r="G77"/>
  <c r="G95"/>
  <c r="G96"/>
  <c r="G97"/>
  <c r="G98"/>
  <c r="G99"/>
  <c r="G100"/>
  <c r="G101"/>
  <c r="G102"/>
  <c r="G103"/>
  <c r="G104"/>
  <c r="G105"/>
  <c r="G106"/>
  <c r="G107"/>
  <c r="G108"/>
  <c r="G110"/>
  <c r="G111"/>
  <c r="G113"/>
  <c r="G11"/>
  <c r="O190"/>
  <c r="O179"/>
  <c r="O171"/>
  <c r="O165"/>
  <c r="O162"/>
  <c r="O159"/>
  <c r="O138"/>
  <c r="O117"/>
  <c r="O95"/>
  <c r="O75"/>
  <c r="O58"/>
  <c r="O199"/>
  <c r="O168"/>
  <c r="O97"/>
  <c r="O93"/>
  <c r="O89"/>
  <c r="O85"/>
  <c r="O81"/>
  <c r="O56"/>
  <c r="O54"/>
  <c r="O77"/>
  <c r="O70"/>
  <c r="O66"/>
  <c r="O52"/>
  <c r="O50"/>
  <c r="O48"/>
  <c r="O46"/>
  <c r="O43"/>
  <c r="O41"/>
  <c r="O39"/>
  <c r="O37"/>
  <c r="O35"/>
  <c r="O33"/>
  <c r="O25"/>
  <c r="O23"/>
  <c r="O21"/>
  <c r="O19"/>
  <c r="O17"/>
  <c r="O15"/>
  <c r="O13"/>
  <c r="O11"/>
  <c r="O198"/>
  <c r="O194"/>
  <c r="O182"/>
  <c r="O169"/>
  <c r="O136"/>
  <c r="O132"/>
  <c r="O128"/>
  <c r="O124"/>
  <c r="O120"/>
  <c r="O96"/>
  <c r="O80"/>
  <c r="O69"/>
  <c r="O68"/>
  <c r="O36"/>
  <c r="O28"/>
  <c r="O20"/>
  <c r="O12"/>
  <c r="O53"/>
  <c r="O200"/>
  <c r="O195"/>
  <c r="O180"/>
  <c r="O167"/>
  <c r="O161"/>
  <c r="O144"/>
  <c r="O142"/>
  <c r="O140"/>
  <c r="O135"/>
  <c r="O133"/>
  <c r="O126"/>
  <c r="O119"/>
  <c r="O110"/>
  <c r="O107"/>
  <c r="O105"/>
  <c r="O94"/>
  <c r="O67"/>
  <c r="O49"/>
  <c r="O38"/>
  <c r="O18"/>
  <c r="I197"/>
  <c r="K197"/>
  <c r="L201"/>
  <c r="L197"/>
  <c r="I201"/>
  <c r="K201"/>
  <c r="N197"/>
  <c r="N201"/>
  <c r="O203"/>
  <c r="M113"/>
  <c r="O113"/>
  <c r="K113"/>
  <c r="M197"/>
  <c r="O197"/>
  <c r="E201"/>
  <c r="G197"/>
  <c r="M103"/>
  <c r="O103"/>
  <c r="G195"/>
  <c r="G201"/>
  <c r="M201"/>
  <c r="O201"/>
</calcChain>
</file>

<file path=xl/sharedStrings.xml><?xml version="1.0" encoding="utf-8"?>
<sst xmlns="http://schemas.openxmlformats.org/spreadsheetml/2006/main" count="627" uniqueCount="418">
  <si>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</si>
  <si>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</si>
  <si>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</si>
  <si>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</si>
  <si>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</si>
  <si>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</si>
  <si>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1</t>
  </si>
  <si>
    <t>2</t>
  </si>
  <si>
    <t>І. Доходи</t>
  </si>
  <si>
    <t>-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</si>
  <si>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</si>
  <si>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</si>
  <si>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</si>
  <si>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</si>
  <si>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</si>
  <si>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</si>
  <si>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</si>
  <si>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</si>
  <si>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</si>
  <si>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</si>
  <si>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</si>
  <si>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</si>
  <si>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</si>
  <si>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</si>
  <si>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</si>
  <si>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</si>
  <si>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</si>
  <si>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</si>
  <si>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</si>
  <si>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</si>
  <si>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</si>
  <si>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</si>
  <si>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</si>
  <si>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</si>
  <si>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</si>
  <si>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</si>
  <si>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</si>
  <si>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</si>
  <si>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</si>
  <si>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</si>
  <si>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корисних копалин місцевого значення </t>
  </si>
  <si>
    <t>13030200</t>
  </si>
  <si>
    <t xml:space="preserve">Рентна плата за користування надрами для видобування бурштину 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</si>
  <si>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</si>
  <si>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</si>
  <si>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</si>
  <si>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</si>
  <si>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</si>
  <si>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</si>
  <si>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</si>
  <si>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</si>
  <si>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</si>
  <si>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</si>
  <si>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</si>
  <si>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</si>
  <si>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 xml:space="preserve">Місцеві податки 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</si>
  <si>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</si>
  <si>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</si>
  <si>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</si>
  <si>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</si>
  <si>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</si>
  <si>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</si>
  <si>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</si>
  <si>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</si>
  <si>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</si>
  <si>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</si>
  <si>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</si>
  <si>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</si>
  <si>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</si>
  <si>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</si>
  <si>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</si>
  <si>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</si>
  <si>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</si>
  <si>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</si>
  <si>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</si>
  <si>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</si>
  <si>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</si>
  <si>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</si>
  <si>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</si>
  <si>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</si>
  <si>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</si>
  <si>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</si>
  <si>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</si>
  <si>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</si>
  <si>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</si>
  <si>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</si>
  <si>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</si>
  <si>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</si>
  <si>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</si>
  <si>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</si>
  <si>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</si>
  <si>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</si>
  <si>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</si>
  <si>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</si>
  <si>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</si>
  <si>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</si>
  <si>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</si>
  <si>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</si>
  <si>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</si>
  <si>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</si>
  <si>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</si>
  <si>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</si>
  <si>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</si>
  <si>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</si>
  <si>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</si>
  <si>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</si>
  <si>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</si>
  <si>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</si>
  <si>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</si>
  <si>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</si>
  <si>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</si>
  <si>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</si>
  <si>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</si>
  <si>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</si>
  <si>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</si>
  <si>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</si>
  <si>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</si>
  <si>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</si>
  <si>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</si>
  <si>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</si>
  <si>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</si>
  <si>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</si>
  <si>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</si>
  <si>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</si>
  <si>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</si>
  <si>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</si>
  <si>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</si>
  <si>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</si>
  <si>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</si>
  <si>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</si>
  <si>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</si>
  <si>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</si>
  <si>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</si>
  <si>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</si>
  <si>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</si>
  <si>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</si>
  <si>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</si>
  <si>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</si>
  <si>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</si>
  <si>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</si>
  <si>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24062200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</si>
  <si>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</si>
  <si>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</si>
  <si>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</si>
  <si>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</si>
  <si>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</si>
  <si>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</si>
  <si>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</si>
  <si>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</si>
  <si>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</si>
  <si>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</si>
  <si>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 xml:space="preserve">Плата за оренду майна бюджетних установ, що здійснюється відповідно до Закону України "Про оренду державного та комунального майна" 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</si>
  <si>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</si>
  <si>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</si>
  <si>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</si>
  <si>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</si>
  <si>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</si>
  <si>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 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</si>
  <si>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</si>
  <si>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</si>
  <si>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</si>
  <si>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</si>
  <si>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</si>
  <si>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</si>
  <si>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</si>
  <si>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</si>
  <si>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</si>
  <si>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</si>
  <si>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</si>
  <si>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</si>
  <si>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</si>
  <si>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</si>
  <si>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</si>
  <si>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</si>
  <si>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</si>
  <si>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</si>
  <si>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</si>
  <si>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</si>
  <si>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</si>
  <si>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</si>
  <si>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</si>
  <si>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 xml:space="preserve">Субвенції 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</si>
  <si>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</si>
  <si>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</si>
  <si>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</si>
  <si>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</si>
  <si>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</si>
  <si>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 xml:space="preserve">Усього доходів з урахуванням міжбюджетних трансфертів з державного бюджету 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</si>
  <si>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</si>
  <si>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</si>
  <si>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</si>
  <si>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</si>
  <si>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</si>
  <si>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</si>
  <si>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</si>
  <si>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</si>
  <si>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</si>
  <si>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</si>
  <si>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</si>
  <si>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</si>
  <si>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</si>
  <si>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</si>
  <si>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</si>
  <si>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</si>
  <si>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</si>
  <si>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</si>
  <si>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</si>
  <si>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</si>
  <si>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</si>
  <si>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</si>
  <si>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</si>
  <si>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об'єднаних територіальних громадах</t>
  </si>
  <si>
    <t>0160</t>
  </si>
  <si>
    <t>Інша діяльність у сфері державного управління</t>
  </si>
  <si>
    <t>0133</t>
  </si>
  <si>
    <t>0180</t>
  </si>
  <si>
    <t>Освіта</t>
  </si>
  <si>
    <t>1000</t>
  </si>
  <si>
    <t>Надання дошкільної освіти</t>
  </si>
  <si>
    <t>0910</t>
  </si>
  <si>
    <t>1010</t>
  </si>
  <si>
    <t>Надання загальної середньої освіти закладами середньої освіти (у т.ч.з дошкільними підрозділами ( відділеннями, групами))</t>
  </si>
  <si>
    <t>0921</t>
  </si>
  <si>
    <t>1020</t>
  </si>
  <si>
    <t xml:space="preserve">Надання позашкільної освіти закладами позашкільної освіти, заходи із позашкільної роботи з дітьми </t>
  </si>
  <si>
    <t>0960</t>
  </si>
  <si>
    <t>1090</t>
  </si>
  <si>
    <t>Надання спеціальної освіти мистецькими школами</t>
  </si>
  <si>
    <t>1100</t>
  </si>
  <si>
    <t>Методичне забезпечення діяльності закладів освіти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</si>
  <si>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</si>
  <si>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</si>
  <si>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</si>
  <si>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</si>
  <si>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</si>
  <si>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</si>
  <si>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</si>
  <si>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</si>
  <si>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</si>
  <si>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</si>
  <si>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</si>
  <si>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</si>
  <si>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</si>
  <si>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</si>
  <si>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</si>
  <si>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</si>
  <si>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</si>
  <si>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</si>
  <si>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</si>
  <si>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</si>
  <si>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</si>
  <si>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</si>
  <si>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</si>
  <si>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</si>
  <si>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</si>
  <si>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</si>
  <si>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</si>
  <si>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</si>
  <si>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</si>
  <si>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</si>
  <si>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</si>
  <si>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</si>
  <si>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</si>
  <si>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</si>
  <si>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</si>
  <si>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</si>
  <si>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</si>
  <si>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</si>
  <si>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</si>
  <si>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</si>
  <si>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</si>
  <si>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</si>
  <si>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</si>
  <si>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</si>
  <si>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сім'ї, дітей та молоді</t>
  </si>
  <si>
    <t>1040</t>
  </si>
  <si>
    <t>3121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</si>
  <si>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</si>
  <si>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</si>
  <si>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</si>
  <si>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</si>
  <si>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</si>
  <si>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</si>
  <si>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</si>
  <si>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</si>
  <si>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</si>
  <si>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</si>
  <si>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</si>
  <si>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</si>
  <si>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</si>
  <si>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</si>
  <si>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</si>
  <si>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</si>
  <si>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</si>
  <si>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</si>
  <si>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</si>
  <si>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</si>
  <si>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</si>
  <si>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</si>
  <si>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</si>
  <si>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</si>
  <si>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</si>
  <si>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</si>
  <si>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</si>
  <si>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</si>
  <si>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</si>
  <si>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</si>
  <si>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</si>
  <si>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</si>
  <si>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</si>
  <si>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</si>
  <si>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Будівництво мультифункціональних майданчиків для занять ігровими видами спорту</t>
  </si>
  <si>
    <t>5045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</si>
  <si>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</si>
  <si>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</si>
  <si>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</si>
  <si>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</si>
  <si>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</si>
  <si>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</si>
  <si>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</si>
  <si>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</si>
  <si>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</si>
  <si>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</si>
  <si>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</si>
  <si>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Організація благоустрою населених пунктів</t>
  </si>
  <si>
    <t>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</si>
  <si>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</si>
  <si>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</si>
  <si>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</si>
  <si>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</si>
  <si>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</si>
  <si>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</si>
  <si>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</si>
  <si>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</si>
  <si>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</si>
  <si>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</si>
  <si>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</si>
  <si>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</si>
  <si>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</si>
  <si>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</si>
  <si>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</si>
  <si>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</si>
  <si>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</si>
  <si>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0443</t>
  </si>
  <si>
    <t>7321</t>
  </si>
  <si>
    <t>Будівництво споруд, установ та закладів фізичної культури і спорту</t>
  </si>
  <si>
    <t>7325</t>
  </si>
  <si>
    <t>Будівництво1 інших об`єктів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</si>
  <si>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</si>
  <si>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</si>
  <si>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</si>
  <si>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</si>
  <si>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</si>
  <si>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</si>
  <si>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</si>
  <si>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</si>
  <si>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</si>
  <si>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</si>
  <si>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</si>
  <si>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</si>
  <si>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</si>
  <si>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</si>
  <si>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</si>
  <si>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Членські внески до асоціацій органів місцевого самоврядування</t>
  </si>
  <si>
    <t>0490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</si>
  <si>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</si>
  <si>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</si>
  <si>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</si>
  <si>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</si>
  <si>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</si>
  <si>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</si>
  <si>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</si>
  <si>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</si>
  <si>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</si>
  <si>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</si>
  <si>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</si>
  <si>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</si>
  <si>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Забезпечення діяльності місцевої пожежної охорони</t>
  </si>
  <si>
    <t>8130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</si>
  <si>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</si>
  <si>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</si>
  <si>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</si>
  <si>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</si>
  <si>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</si>
  <si>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0513</t>
  </si>
  <si>
    <t>8313</t>
  </si>
  <si>
    <t>Обслуговування місцевого боргу</t>
  </si>
  <si>
    <t>0170</t>
  </si>
  <si>
    <t>8600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</si>
  <si>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</si>
  <si>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</si>
  <si>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</si>
  <si>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</si>
  <si>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</si>
  <si>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</si>
  <si>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</si>
  <si>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</si>
  <si>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</si>
  <si>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</si>
  <si>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</si>
  <si>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</si>
  <si>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</si>
  <si>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IV. Фінансування</t>
  </si>
  <si>
    <t>Дефіцит (-) /профіцит (+)*</t>
  </si>
  <si>
    <t>затверджено  міською радою на рік з урахуванням змін****</t>
  </si>
  <si>
    <t xml:space="preserve">відсоток виконання (%)
</t>
  </si>
  <si>
    <t>грн.</t>
  </si>
  <si>
    <t>Звіт про виконання міського бюджету Олевської міської об"єднаної територіальної громади</t>
  </si>
  <si>
    <t>Голова Олевської міської об"єднаної територіальної громади</t>
  </si>
  <si>
    <t>затверджено  міською радою на рік з урахуванням змін</t>
  </si>
  <si>
    <t>Олег ОМЕЛЬЧУК</t>
  </si>
  <si>
    <t>за І півріччя 2020 року</t>
  </si>
  <si>
    <t>Транспортний податок з фізичних осіб</t>
  </si>
  <si>
    <t>Державне мито, не віднесене до інших категорій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</si>
  <si>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</si>
  <si>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</si>
  <si>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виконано за І півріччя 2020р.
</t>
  </si>
  <si>
    <t xml:space="preserve">затверджено розписом на І півріччя 2020р.  з урахуванням внесених змін </t>
  </si>
</sst>
</file>

<file path=xl/styles.xml><?xml version="1.0" encoding="utf-8"?>
<styleSheet xmlns="http://schemas.openxmlformats.org/spreadsheetml/2006/main">
  <numFmts count="2">
    <numFmt numFmtId="184" formatCode="#,##0.00;\-#,##0.00"/>
    <numFmt numFmtId="185" formatCode="#,##0;\-#,##0"/>
  </numFmts>
  <fonts count="56"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5"/>
      <color indexed="8"/>
      <name val="Times New Roman"/>
      <family val="1"/>
      <charset val="204"/>
    </font>
    <font>
      <sz val="8"/>
      <color indexed="9"/>
      <name val="Tahoma"/>
      <family val="2"/>
      <charset val="204"/>
    </font>
    <font>
      <i/>
      <u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5" applyNumberFormat="0" applyAlignment="0" applyProtection="0"/>
    <xf numFmtId="0" fontId="42" fillId="29" borderId="16" applyNumberFormat="0" applyAlignment="0" applyProtection="0"/>
    <xf numFmtId="0" fontId="43" fillId="29" borderId="15" applyNumberFormat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30" borderId="21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39" fillId="0" borderId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31" fillId="33" borderId="22" applyNumberFormat="0" applyFont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9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85" fontId="3" fillId="0" borderId="1" xfId="0" applyNumberFormat="1" applyFont="1" applyFill="1" applyBorder="1" applyAlignment="1" applyProtection="1">
      <alignment horizontal="center" vertical="center" wrapText="1"/>
    </xf>
    <xf numFmtId="184" fontId="11" fillId="0" borderId="1" xfId="0" applyNumberFormat="1" applyFont="1" applyFill="1" applyBorder="1" applyAlignment="1" applyProtection="1">
      <alignment horizontal="right" vertical="center" wrapText="1"/>
    </xf>
    <xf numFmtId="184" fontId="1" fillId="0" borderId="1" xfId="0" applyNumberFormat="1" applyFont="1" applyFill="1" applyBorder="1" applyAlignment="1" applyProtection="1">
      <alignment horizontal="right" vertical="center" wrapText="1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185" fontId="3" fillId="0" borderId="2" xfId="0" applyNumberFormat="1" applyFont="1" applyFill="1" applyBorder="1" applyAlignment="1" applyProtection="1">
      <alignment horizontal="center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4" fontId="1" fillId="0" borderId="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21" fillId="0" borderId="3" xfId="0" applyNumberFormat="1" applyFont="1" applyFill="1" applyBorder="1" applyAlignment="1" applyProtection="1">
      <alignment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0" fontId="32" fillId="0" borderId="0" xfId="0" applyNumberFormat="1" applyFont="1" applyFill="1" applyBorder="1" applyAlignment="1" applyProtection="1">
      <alignment vertical="center" wrapText="1"/>
    </xf>
    <xf numFmtId="0" fontId="33" fillId="0" borderId="0" xfId="0" applyNumberFormat="1" applyFont="1" applyFill="1" applyBorder="1" applyAlignment="1" applyProtection="1">
      <alignment vertical="top" wrapText="1"/>
    </xf>
    <xf numFmtId="0" fontId="34" fillId="0" borderId="3" xfId="0" applyNumberFormat="1" applyFont="1" applyFill="1" applyBorder="1" applyAlignment="1" applyProtection="1">
      <alignment vertical="center" wrapText="1"/>
    </xf>
    <xf numFmtId="0" fontId="36" fillId="0" borderId="0" xfId="0" applyFont="1"/>
    <xf numFmtId="184" fontId="10" fillId="0" borderId="1" xfId="0" applyNumberFormat="1" applyFont="1" applyFill="1" applyBorder="1" applyAlignment="1" applyProtection="1">
      <alignment horizontal="right" vertical="center" wrapText="1"/>
    </xf>
    <xf numFmtId="185" fontId="28" fillId="0" borderId="1" xfId="0" applyNumberFormat="1" applyFont="1" applyFill="1" applyBorder="1" applyAlignment="1" applyProtection="1">
      <alignment horizontal="center" vertical="center" wrapText="1"/>
    </xf>
    <xf numFmtId="185" fontId="28" fillId="0" borderId="2" xfId="0" applyNumberFormat="1" applyFont="1" applyFill="1" applyBorder="1" applyAlignment="1" applyProtection="1">
      <alignment horizontal="center" vertical="center" wrapText="1"/>
    </xf>
    <xf numFmtId="184" fontId="29" fillId="0" borderId="1" xfId="0" applyNumberFormat="1" applyFont="1" applyFill="1" applyBorder="1" applyAlignment="1" applyProtection="1">
      <alignment horizontal="right" vertical="center" wrapText="1"/>
    </xf>
    <xf numFmtId="184" fontId="30" fillId="0" borderId="1" xfId="0" applyNumberFormat="1" applyFont="1" applyFill="1" applyBorder="1" applyAlignment="1" applyProtection="1">
      <alignment horizontal="right" vertical="center" wrapText="1"/>
    </xf>
    <xf numFmtId="184" fontId="30" fillId="0" borderId="2" xfId="0" applyNumberFormat="1" applyFont="1" applyFill="1" applyBorder="1" applyAlignment="1" applyProtection="1">
      <alignment horizontal="right" vertical="center" wrapText="1"/>
    </xf>
    <xf numFmtId="184" fontId="10" fillId="0" borderId="2" xfId="0" applyNumberFormat="1" applyFont="1" applyFill="1" applyBorder="1" applyAlignment="1" applyProtection="1">
      <alignment horizontal="right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184" fontId="11" fillId="2" borderId="1" xfId="0" applyNumberFormat="1" applyFont="1" applyFill="1" applyBorder="1" applyAlignment="1" applyProtection="1">
      <alignment horizontal="right" vertical="center" wrapText="1"/>
    </xf>
    <xf numFmtId="184" fontId="34" fillId="2" borderId="1" xfId="0" applyNumberFormat="1" applyFont="1" applyFill="1" applyBorder="1" applyAlignment="1" applyProtection="1">
      <alignment horizontal="right" vertical="center" wrapText="1"/>
    </xf>
    <xf numFmtId="184" fontId="1" fillId="2" borderId="1" xfId="0" applyNumberFormat="1" applyFont="1" applyFill="1" applyBorder="1" applyAlignment="1" applyProtection="1">
      <alignment horizontal="right" vertical="center" wrapText="1"/>
    </xf>
    <xf numFmtId="184" fontId="35" fillId="2" borderId="1" xfId="0" applyNumberFormat="1" applyFont="1" applyFill="1" applyBorder="1" applyAlignment="1" applyProtection="1">
      <alignment horizontal="right" vertical="center" wrapText="1"/>
    </xf>
    <xf numFmtId="184" fontId="1" fillId="2" borderId="2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84" fontId="11" fillId="0" borderId="2" xfId="0" applyNumberFormat="1" applyFont="1" applyFill="1" applyBorder="1" applyAlignment="1" applyProtection="1">
      <alignment horizontal="right" vertical="center" wrapText="1"/>
    </xf>
    <xf numFmtId="0" fontId="37" fillId="0" borderId="0" xfId="0" applyFont="1"/>
    <xf numFmtId="184" fontId="16" fillId="0" borderId="1" xfId="0" applyNumberFormat="1" applyFont="1" applyFill="1" applyBorder="1" applyAlignment="1" applyProtection="1">
      <alignment horizontal="right" vertical="center" wrapText="1"/>
    </xf>
    <xf numFmtId="184" fontId="26" fillId="0" borderId="1" xfId="0" applyNumberFormat="1" applyFont="1" applyFill="1" applyBorder="1" applyAlignment="1" applyProtection="1">
      <alignment horizontal="right" vertical="center" wrapText="1"/>
    </xf>
    <xf numFmtId="184" fontId="16" fillId="0" borderId="2" xfId="0" applyNumberFormat="1" applyFont="1" applyFill="1" applyBorder="1" applyAlignment="1" applyProtection="1">
      <alignment horizontal="right" vertical="center" wrapText="1"/>
    </xf>
    <xf numFmtId="184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84" fontId="10" fillId="35" borderId="1" xfId="0" applyNumberFormat="1" applyFont="1" applyFill="1" applyBorder="1" applyAlignment="1" applyProtection="1">
      <alignment horizontal="right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185" fontId="1" fillId="0" borderId="0" xfId="0" applyNumberFormat="1" applyFont="1" applyFill="1" applyBorder="1" applyAlignment="1" applyProtection="1">
      <alignment horizontal="left" wrapText="1"/>
    </xf>
    <xf numFmtId="185" fontId="14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185" fontId="15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view="pageBreakPreview" zoomScale="124" zoomScaleNormal="100" zoomScaleSheetLayoutView="124" workbookViewId="0">
      <pane xSplit="3" ySplit="9" topLeftCell="G201" activePane="bottomRight" state="frozen"/>
      <selection pane="topRight" activeCell="D1" sqref="D1"/>
      <selection pane="bottomLeft" activeCell="A10" sqref="A10"/>
      <selection pane="bottomRight" activeCell="M202" sqref="M202"/>
    </sheetView>
  </sheetViews>
  <sheetFormatPr defaultRowHeight="12.75"/>
  <cols>
    <col min="1" max="1" width="23.5703125" style="36" customWidth="1"/>
    <col min="2" max="2" width="4.140625" customWidth="1"/>
    <col min="3" max="3" width="11" style="25" customWidth="1"/>
    <col min="4" max="4" width="13.7109375" customWidth="1"/>
    <col min="5" max="5" width="13.85546875" style="40" customWidth="1"/>
    <col min="6" max="6" width="13.85546875" customWidth="1"/>
    <col min="7" max="7" width="14.140625" customWidth="1"/>
    <col min="8" max="8" width="12.7109375" customWidth="1"/>
    <col min="9" max="9" width="13" style="40" customWidth="1"/>
    <col min="10" max="10" width="12.140625" customWidth="1"/>
    <col min="11" max="11" width="9.7109375" customWidth="1"/>
    <col min="12" max="12" width="14.140625" customWidth="1"/>
    <col min="13" max="13" width="14" customWidth="1"/>
    <col min="14" max="14" width="14.140625" customWidth="1"/>
    <col min="15" max="15" width="13.42578125" customWidth="1"/>
    <col min="16" max="16" width="0.140625" customWidth="1"/>
  </cols>
  <sheetData>
    <row r="1" spans="1:16" ht="15.75">
      <c r="A1" s="26"/>
      <c r="B1" s="15"/>
      <c r="C1" s="19"/>
      <c r="D1" s="15"/>
      <c r="E1" s="37"/>
      <c r="F1" s="15"/>
      <c r="G1" s="15"/>
      <c r="H1" s="15"/>
      <c r="I1" s="37"/>
      <c r="J1" s="15"/>
      <c r="K1" s="15"/>
      <c r="L1" s="15"/>
      <c r="M1" s="15"/>
      <c r="N1" s="15"/>
      <c r="O1" s="15"/>
      <c r="P1" s="15"/>
    </row>
    <row r="2" spans="1:16" ht="19.5">
      <c r="A2" s="27"/>
      <c r="B2" s="16"/>
      <c r="C2" s="85" t="s">
        <v>407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16"/>
      <c r="O2" s="16"/>
      <c r="P2" s="16"/>
    </row>
    <row r="3" spans="1:16" ht="19.5">
      <c r="A3" s="28"/>
      <c r="B3" s="17"/>
      <c r="C3" s="20"/>
      <c r="D3" s="17"/>
      <c r="E3" s="38"/>
      <c r="F3" s="86" t="s">
        <v>411</v>
      </c>
      <c r="G3" s="86"/>
      <c r="H3" s="86"/>
      <c r="I3" s="86"/>
      <c r="J3" s="86"/>
      <c r="K3" s="18"/>
      <c r="L3" s="17"/>
      <c r="M3" s="17"/>
      <c r="N3" s="17"/>
      <c r="O3" s="17"/>
      <c r="P3" s="17"/>
    </row>
    <row r="4" spans="1:16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>
      <c r="A5" s="29"/>
      <c r="B5" s="14"/>
      <c r="C5" s="21"/>
      <c r="D5" s="14"/>
      <c r="E5" s="39"/>
      <c r="F5" s="14"/>
      <c r="G5" s="14"/>
      <c r="H5" s="14"/>
      <c r="I5" s="39"/>
      <c r="J5" s="14"/>
      <c r="K5" s="14"/>
      <c r="L5" s="14"/>
      <c r="M5" s="14"/>
      <c r="N5" s="14"/>
      <c r="O5" s="14" t="s">
        <v>406</v>
      </c>
      <c r="P5" s="14"/>
    </row>
    <row r="6" spans="1:16">
      <c r="A6" s="90" t="s">
        <v>1</v>
      </c>
      <c r="B6" s="69" t="s">
        <v>2</v>
      </c>
      <c r="C6" s="70"/>
      <c r="D6" s="65" t="s">
        <v>3</v>
      </c>
      <c r="E6" s="66"/>
      <c r="F6" s="66"/>
      <c r="G6" s="93"/>
      <c r="H6" s="65" t="s">
        <v>4</v>
      </c>
      <c r="I6" s="66"/>
      <c r="J6" s="66"/>
      <c r="K6" s="93"/>
      <c r="L6" s="65" t="s">
        <v>5</v>
      </c>
      <c r="M6" s="66"/>
      <c r="N6" s="66"/>
      <c r="O6" s="66"/>
      <c r="P6" s="10"/>
    </row>
    <row r="7" spans="1:16" ht="12.75" customHeight="1">
      <c r="A7" s="91"/>
      <c r="B7" s="71"/>
      <c r="C7" s="72"/>
      <c r="D7" s="94" t="s">
        <v>409</v>
      </c>
      <c r="E7" s="75" t="s">
        <v>417</v>
      </c>
      <c r="F7" s="75" t="s">
        <v>416</v>
      </c>
      <c r="G7" s="83" t="s">
        <v>405</v>
      </c>
      <c r="H7" s="75" t="s">
        <v>404</v>
      </c>
      <c r="I7" s="75" t="s">
        <v>417</v>
      </c>
      <c r="J7" s="75" t="s">
        <v>416</v>
      </c>
      <c r="K7" s="83" t="s">
        <v>405</v>
      </c>
      <c r="L7" s="75" t="s">
        <v>409</v>
      </c>
      <c r="M7" s="75" t="s">
        <v>417</v>
      </c>
      <c r="N7" s="75" t="s">
        <v>416</v>
      </c>
      <c r="O7" s="87" t="s">
        <v>405</v>
      </c>
      <c r="P7" s="8"/>
    </row>
    <row r="8" spans="1:16" ht="82.15" customHeight="1">
      <c r="A8" s="92"/>
      <c r="B8" s="73"/>
      <c r="C8" s="74"/>
      <c r="D8" s="95"/>
      <c r="E8" s="76"/>
      <c r="F8" s="76"/>
      <c r="G8" s="84"/>
      <c r="H8" s="76"/>
      <c r="I8" s="76"/>
      <c r="J8" s="76"/>
      <c r="K8" s="84"/>
      <c r="L8" s="76"/>
      <c r="M8" s="76"/>
      <c r="N8" s="76"/>
      <c r="O8" s="88"/>
      <c r="P8" s="9"/>
    </row>
    <row r="9" spans="1:16">
      <c r="A9" s="30" t="s">
        <v>6</v>
      </c>
      <c r="B9" s="81" t="s">
        <v>7</v>
      </c>
      <c r="C9" s="82"/>
      <c r="D9" s="3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10</v>
      </c>
      <c r="K9" s="42">
        <v>11</v>
      </c>
      <c r="L9" s="42">
        <v>12</v>
      </c>
      <c r="M9" s="42">
        <v>13</v>
      </c>
      <c r="N9" s="43"/>
      <c r="O9" s="3">
        <v>15</v>
      </c>
      <c r="P9" s="11"/>
    </row>
    <row r="10" spans="1:16">
      <c r="A10" s="31" t="s">
        <v>8</v>
      </c>
      <c r="B10" s="1" t="s">
        <v>0</v>
      </c>
      <c r="C10" s="22" t="s">
        <v>0</v>
      </c>
      <c r="D10" s="4" t="s">
        <v>9</v>
      </c>
      <c r="E10" s="44" t="s">
        <v>9</v>
      </c>
      <c r="F10" s="41" t="s">
        <v>9</v>
      </c>
      <c r="G10" s="41" t="s">
        <v>9</v>
      </c>
      <c r="H10" s="41" t="s">
        <v>9</v>
      </c>
      <c r="I10" s="41" t="s">
        <v>9</v>
      </c>
      <c r="J10" s="41" t="s">
        <v>9</v>
      </c>
      <c r="K10" s="45" t="s">
        <v>9</v>
      </c>
      <c r="L10" s="45" t="s">
        <v>9</v>
      </c>
      <c r="M10" s="45" t="s">
        <v>9</v>
      </c>
      <c r="N10" s="46"/>
      <c r="O10" s="6" t="s">
        <v>9</v>
      </c>
      <c r="P10" s="12"/>
    </row>
    <row r="11" spans="1:16">
      <c r="A11" s="31" t="s">
        <v>10</v>
      </c>
      <c r="B11" s="1" t="s">
        <v>0</v>
      </c>
      <c r="C11" s="22" t="s">
        <v>11</v>
      </c>
      <c r="D11" s="62">
        <v>94763896</v>
      </c>
      <c r="E11" s="41">
        <v>51188671</v>
      </c>
      <c r="F11" s="62">
        <v>45630265.100000001</v>
      </c>
      <c r="G11" s="41">
        <f>F11/E11%</f>
        <v>89.141335785021653</v>
      </c>
      <c r="H11" s="62">
        <v>56000</v>
      </c>
      <c r="I11" s="41">
        <v>28000</v>
      </c>
      <c r="J11" s="62">
        <v>18228.04</v>
      </c>
      <c r="K11" s="41">
        <f>J11/I11%</f>
        <v>65.100142857142856</v>
      </c>
      <c r="L11" s="41">
        <f>D11+H11</f>
        <v>94819896</v>
      </c>
      <c r="M11" s="41">
        <f>E11+I11</f>
        <v>51216671</v>
      </c>
      <c r="N11" s="47">
        <f>F11+J11</f>
        <v>45648493.140000001</v>
      </c>
      <c r="O11" s="5">
        <f>N11/M11%</f>
        <v>89.1281925371526</v>
      </c>
      <c r="P11" s="13"/>
    </row>
    <row r="12" spans="1:16" ht="48">
      <c r="A12" s="32" t="s">
        <v>12</v>
      </c>
      <c r="B12" s="1" t="s">
        <v>0</v>
      </c>
      <c r="C12" s="22" t="s">
        <v>13</v>
      </c>
      <c r="D12" s="62">
        <v>49638216</v>
      </c>
      <c r="E12" s="41">
        <v>29047351</v>
      </c>
      <c r="F12" s="62">
        <v>23273358.75</v>
      </c>
      <c r="G12" s="41">
        <f t="shared" ref="G12:G77" si="0">F12/E12%</f>
        <v>80.122138331994535</v>
      </c>
      <c r="H12" s="62"/>
      <c r="I12" s="41">
        <v>0</v>
      </c>
      <c r="J12" s="62"/>
      <c r="K12" s="41">
        <v>0</v>
      </c>
      <c r="L12" s="41">
        <f>D12+H12</f>
        <v>49638216</v>
      </c>
      <c r="M12" s="41">
        <f t="shared" ref="M12:M77" si="1">E12+I12</f>
        <v>29047351</v>
      </c>
      <c r="N12" s="47">
        <f t="shared" ref="N12:N77" si="2">F12+J12</f>
        <v>23273358.75</v>
      </c>
      <c r="O12" s="5">
        <f t="shared" ref="O12:O77" si="3">N12/M12%</f>
        <v>80.122138331994535</v>
      </c>
      <c r="P12" s="13"/>
    </row>
    <row r="13" spans="1:16" ht="24">
      <c r="A13" s="33" t="s">
        <v>14</v>
      </c>
      <c r="B13" s="7" t="s">
        <v>0</v>
      </c>
      <c r="C13" s="23" t="s">
        <v>15</v>
      </c>
      <c r="D13" s="62">
        <v>49637216</v>
      </c>
      <c r="E13" s="41">
        <v>29046951</v>
      </c>
      <c r="F13" s="62">
        <v>23272260.75</v>
      </c>
      <c r="G13" s="41">
        <f t="shared" si="0"/>
        <v>80.119461591683063</v>
      </c>
      <c r="H13" s="62"/>
      <c r="I13" s="41">
        <v>0</v>
      </c>
      <c r="J13" s="62"/>
      <c r="K13" s="41">
        <v>0</v>
      </c>
      <c r="L13" s="41">
        <f t="shared" ref="L13:L77" si="4">D13+H13</f>
        <v>49637216</v>
      </c>
      <c r="M13" s="41">
        <f t="shared" si="1"/>
        <v>29046951</v>
      </c>
      <c r="N13" s="47">
        <f t="shared" si="2"/>
        <v>23272260.75</v>
      </c>
      <c r="O13" s="5">
        <f t="shared" si="3"/>
        <v>80.119461591683063</v>
      </c>
      <c r="P13" s="13"/>
    </row>
    <row r="14" spans="1:16" ht="60">
      <c r="A14" s="34" t="s">
        <v>16</v>
      </c>
      <c r="B14" s="2" t="s">
        <v>0</v>
      </c>
      <c r="C14" s="24" t="s">
        <v>17</v>
      </c>
      <c r="D14" s="62">
        <v>45807216</v>
      </c>
      <c r="E14" s="41">
        <v>27132311</v>
      </c>
      <c r="F14" s="62">
        <v>21349555.73</v>
      </c>
      <c r="G14" s="41">
        <f t="shared" si="0"/>
        <v>78.686831099643527</v>
      </c>
      <c r="H14" s="62"/>
      <c r="I14" s="41">
        <v>0</v>
      </c>
      <c r="J14" s="62"/>
      <c r="K14" s="41">
        <v>0</v>
      </c>
      <c r="L14" s="41">
        <f t="shared" si="4"/>
        <v>45807216</v>
      </c>
      <c r="M14" s="41">
        <f t="shared" si="1"/>
        <v>27132311</v>
      </c>
      <c r="N14" s="47">
        <f t="shared" si="2"/>
        <v>21349555.73</v>
      </c>
      <c r="O14" s="5">
        <f t="shared" si="3"/>
        <v>78.686831099643527</v>
      </c>
      <c r="P14" s="13"/>
    </row>
    <row r="15" spans="1:16" ht="120">
      <c r="A15" s="34" t="s">
        <v>18</v>
      </c>
      <c r="B15" s="2" t="s">
        <v>0</v>
      </c>
      <c r="C15" s="24" t="s">
        <v>19</v>
      </c>
      <c r="D15" s="62">
        <v>3100000</v>
      </c>
      <c r="E15" s="41">
        <v>1449040</v>
      </c>
      <c r="F15" s="62">
        <v>1408968.63</v>
      </c>
      <c r="G15" s="41">
        <f t="shared" si="0"/>
        <v>97.234626373323024</v>
      </c>
      <c r="H15" s="62"/>
      <c r="I15" s="41">
        <v>0</v>
      </c>
      <c r="J15" s="62"/>
      <c r="K15" s="41">
        <v>0</v>
      </c>
      <c r="L15" s="41">
        <f t="shared" si="4"/>
        <v>3100000</v>
      </c>
      <c r="M15" s="41">
        <f t="shared" si="1"/>
        <v>1449040</v>
      </c>
      <c r="N15" s="47">
        <f t="shared" si="2"/>
        <v>1408968.63</v>
      </c>
      <c r="O15" s="5">
        <f t="shared" si="3"/>
        <v>97.234626373323024</v>
      </c>
      <c r="P15" s="13"/>
    </row>
    <row r="16" spans="1:16" ht="60">
      <c r="A16" s="34" t="s">
        <v>20</v>
      </c>
      <c r="B16" s="2" t="s">
        <v>0</v>
      </c>
      <c r="C16" s="24" t="s">
        <v>21</v>
      </c>
      <c r="D16" s="62">
        <v>230000</v>
      </c>
      <c r="E16" s="41">
        <v>215800</v>
      </c>
      <c r="F16" s="62">
        <v>294616.42</v>
      </c>
      <c r="G16" s="41">
        <f t="shared" si="0"/>
        <v>136.52290083410566</v>
      </c>
      <c r="H16" s="62"/>
      <c r="I16" s="41">
        <v>0</v>
      </c>
      <c r="J16" s="62"/>
      <c r="K16" s="41">
        <v>0</v>
      </c>
      <c r="L16" s="41">
        <f t="shared" si="4"/>
        <v>230000</v>
      </c>
      <c r="M16" s="41">
        <f t="shared" si="1"/>
        <v>215800</v>
      </c>
      <c r="N16" s="47">
        <f t="shared" si="2"/>
        <v>294616.42</v>
      </c>
      <c r="O16" s="5">
        <f t="shared" si="3"/>
        <v>136.52290083410566</v>
      </c>
      <c r="P16" s="13"/>
    </row>
    <row r="17" spans="1:16" ht="60">
      <c r="A17" s="34" t="s">
        <v>22</v>
      </c>
      <c r="B17" s="2" t="s">
        <v>0</v>
      </c>
      <c r="C17" s="24" t="s">
        <v>23</v>
      </c>
      <c r="D17" s="62">
        <v>500000</v>
      </c>
      <c r="E17" s="41">
        <v>249800</v>
      </c>
      <c r="F17" s="62">
        <v>219119.97</v>
      </c>
      <c r="G17" s="41">
        <f t="shared" si="0"/>
        <v>87.718162530024017</v>
      </c>
      <c r="H17" s="62"/>
      <c r="I17" s="41">
        <v>0</v>
      </c>
      <c r="J17" s="62"/>
      <c r="K17" s="41">
        <v>0</v>
      </c>
      <c r="L17" s="41">
        <f t="shared" si="4"/>
        <v>500000</v>
      </c>
      <c r="M17" s="41">
        <f t="shared" si="1"/>
        <v>249800</v>
      </c>
      <c r="N17" s="47">
        <f t="shared" si="2"/>
        <v>219119.97</v>
      </c>
      <c r="O17" s="5">
        <f t="shared" si="3"/>
        <v>87.718162530024017</v>
      </c>
      <c r="P17" s="13"/>
    </row>
    <row r="18" spans="1:16" ht="24">
      <c r="A18" s="33" t="s">
        <v>24</v>
      </c>
      <c r="B18" s="7" t="s">
        <v>0</v>
      </c>
      <c r="C18" s="23" t="s">
        <v>25</v>
      </c>
      <c r="D18" s="62">
        <v>1000</v>
      </c>
      <c r="E18" s="41">
        <v>400</v>
      </c>
      <c r="F18" s="62">
        <v>1098</v>
      </c>
      <c r="G18" s="41">
        <f t="shared" si="0"/>
        <v>274.5</v>
      </c>
      <c r="H18" s="62"/>
      <c r="I18" s="41">
        <v>0</v>
      </c>
      <c r="J18" s="62"/>
      <c r="K18" s="41">
        <v>0</v>
      </c>
      <c r="L18" s="41">
        <f t="shared" si="4"/>
        <v>1000</v>
      </c>
      <c r="M18" s="41">
        <f t="shared" si="1"/>
        <v>400</v>
      </c>
      <c r="N18" s="47">
        <f t="shared" si="2"/>
        <v>1098</v>
      </c>
      <c r="O18" s="5">
        <f t="shared" si="3"/>
        <v>274.5</v>
      </c>
      <c r="P18" s="13"/>
    </row>
    <row r="19" spans="1:16" ht="48">
      <c r="A19" s="34" t="s">
        <v>26</v>
      </c>
      <c r="B19" s="2" t="s">
        <v>0</v>
      </c>
      <c r="C19" s="24" t="s">
        <v>27</v>
      </c>
      <c r="D19" s="62">
        <v>1000</v>
      </c>
      <c r="E19" s="41">
        <v>400</v>
      </c>
      <c r="F19" s="62">
        <v>1098</v>
      </c>
      <c r="G19" s="41">
        <f t="shared" si="0"/>
        <v>274.5</v>
      </c>
      <c r="H19" s="62"/>
      <c r="I19" s="41">
        <v>0</v>
      </c>
      <c r="J19" s="62"/>
      <c r="K19" s="41">
        <v>0</v>
      </c>
      <c r="L19" s="41">
        <f t="shared" si="4"/>
        <v>1000</v>
      </c>
      <c r="M19" s="41">
        <f t="shared" si="1"/>
        <v>400</v>
      </c>
      <c r="N19" s="47">
        <f t="shared" si="2"/>
        <v>1098</v>
      </c>
      <c r="O19" s="5">
        <f t="shared" si="3"/>
        <v>274.5</v>
      </c>
      <c r="P19" s="13"/>
    </row>
    <row r="20" spans="1:16" ht="36">
      <c r="A20" s="32" t="s">
        <v>28</v>
      </c>
      <c r="B20" s="1" t="s">
        <v>0</v>
      </c>
      <c r="C20" s="22" t="s">
        <v>29</v>
      </c>
      <c r="D20" s="62">
        <v>14004500</v>
      </c>
      <c r="E20" s="41">
        <v>7002250</v>
      </c>
      <c r="F20" s="62">
        <v>8113854.0599999996</v>
      </c>
      <c r="G20" s="41">
        <f t="shared" si="0"/>
        <v>115.87495533578492</v>
      </c>
      <c r="H20" s="62"/>
      <c r="I20" s="41">
        <v>0</v>
      </c>
      <c r="J20" s="62"/>
      <c r="K20" s="41">
        <v>0</v>
      </c>
      <c r="L20" s="41">
        <f t="shared" si="4"/>
        <v>14004500</v>
      </c>
      <c r="M20" s="41">
        <f t="shared" si="1"/>
        <v>7002250</v>
      </c>
      <c r="N20" s="47">
        <f t="shared" si="2"/>
        <v>8113854.0599999996</v>
      </c>
      <c r="O20" s="5">
        <f t="shared" si="3"/>
        <v>115.87495533578492</v>
      </c>
      <c r="P20" s="13"/>
    </row>
    <row r="21" spans="1:16" ht="36">
      <c r="A21" s="33" t="s">
        <v>30</v>
      </c>
      <c r="B21" s="7" t="s">
        <v>0</v>
      </c>
      <c r="C21" s="23" t="s">
        <v>31</v>
      </c>
      <c r="D21" s="62">
        <v>14000000</v>
      </c>
      <c r="E21" s="41">
        <v>7000000</v>
      </c>
      <c r="F21" s="62">
        <v>7873748.4800000004</v>
      </c>
      <c r="G21" s="41">
        <f t="shared" si="0"/>
        <v>112.48212114285715</v>
      </c>
      <c r="H21" s="62"/>
      <c r="I21" s="41">
        <v>0</v>
      </c>
      <c r="J21" s="62"/>
      <c r="K21" s="41">
        <v>0</v>
      </c>
      <c r="L21" s="41">
        <f t="shared" si="4"/>
        <v>14000000</v>
      </c>
      <c r="M21" s="41">
        <f t="shared" si="1"/>
        <v>7000000</v>
      </c>
      <c r="N21" s="47">
        <f t="shared" si="2"/>
        <v>7873748.4800000004</v>
      </c>
      <c r="O21" s="5">
        <f t="shared" si="3"/>
        <v>112.48212114285715</v>
      </c>
      <c r="P21" s="13"/>
    </row>
    <row r="22" spans="1:16" ht="60">
      <c r="A22" s="34" t="s">
        <v>32</v>
      </c>
      <c r="B22" s="2" t="s">
        <v>0</v>
      </c>
      <c r="C22" s="24" t="s">
        <v>33</v>
      </c>
      <c r="D22" s="62">
        <v>6500000</v>
      </c>
      <c r="E22" s="41">
        <v>3250000</v>
      </c>
      <c r="F22" s="62">
        <v>3351265.48</v>
      </c>
      <c r="G22" s="41">
        <f t="shared" si="0"/>
        <v>103.11586092307692</v>
      </c>
      <c r="H22" s="62"/>
      <c r="I22" s="41">
        <v>0</v>
      </c>
      <c r="J22" s="62"/>
      <c r="K22" s="41">
        <v>0</v>
      </c>
      <c r="L22" s="41">
        <f t="shared" si="4"/>
        <v>6500000</v>
      </c>
      <c r="M22" s="41">
        <f t="shared" si="1"/>
        <v>3250000</v>
      </c>
      <c r="N22" s="47">
        <f t="shared" si="2"/>
        <v>3351265.48</v>
      </c>
      <c r="O22" s="5">
        <f t="shared" si="3"/>
        <v>103.11586092307692</v>
      </c>
      <c r="P22" s="13"/>
    </row>
    <row r="23" spans="1:16" ht="96">
      <c r="A23" s="34" t="s">
        <v>34</v>
      </c>
      <c r="B23" s="2" t="s">
        <v>0</v>
      </c>
      <c r="C23" s="24" t="s">
        <v>35</v>
      </c>
      <c r="D23" s="62">
        <v>7500000</v>
      </c>
      <c r="E23" s="41">
        <v>3750000</v>
      </c>
      <c r="F23" s="62">
        <v>4522483</v>
      </c>
      <c r="G23" s="41">
        <f t="shared" si="0"/>
        <v>120.59954666666667</v>
      </c>
      <c r="H23" s="62"/>
      <c r="I23" s="41">
        <v>0</v>
      </c>
      <c r="J23" s="62"/>
      <c r="K23" s="41">
        <v>0</v>
      </c>
      <c r="L23" s="41">
        <f t="shared" si="4"/>
        <v>7500000</v>
      </c>
      <c r="M23" s="41">
        <f t="shared" si="1"/>
        <v>3750000</v>
      </c>
      <c r="N23" s="47">
        <f t="shared" si="2"/>
        <v>4522483</v>
      </c>
      <c r="O23" s="5">
        <f t="shared" si="3"/>
        <v>120.59954666666667</v>
      </c>
      <c r="P23" s="13"/>
    </row>
    <row r="24" spans="1:16" ht="24">
      <c r="A24" s="33" t="s">
        <v>36</v>
      </c>
      <c r="B24" s="7" t="s">
        <v>0</v>
      </c>
      <c r="C24" s="23" t="s">
        <v>37</v>
      </c>
      <c r="D24" s="62">
        <v>4500</v>
      </c>
      <c r="E24" s="41">
        <v>2250</v>
      </c>
      <c r="F24" s="62">
        <v>240105.58</v>
      </c>
      <c r="G24" s="41">
        <f t="shared" si="0"/>
        <v>10671.359111111111</v>
      </c>
      <c r="H24" s="62"/>
      <c r="I24" s="41">
        <v>0</v>
      </c>
      <c r="J24" s="62"/>
      <c r="K24" s="41">
        <v>0</v>
      </c>
      <c r="L24" s="41">
        <f t="shared" si="4"/>
        <v>4500</v>
      </c>
      <c r="M24" s="41">
        <f t="shared" si="1"/>
        <v>2250</v>
      </c>
      <c r="N24" s="47">
        <f t="shared" si="2"/>
        <v>240105.58</v>
      </c>
      <c r="O24" s="5">
        <f t="shared" si="3"/>
        <v>10671.359111111111</v>
      </c>
      <c r="P24" s="13"/>
    </row>
    <row r="25" spans="1:16" ht="48">
      <c r="A25" s="34" t="s">
        <v>38</v>
      </c>
      <c r="B25" s="2" t="s">
        <v>0</v>
      </c>
      <c r="C25" s="24" t="s">
        <v>39</v>
      </c>
      <c r="D25" s="62">
        <v>3500</v>
      </c>
      <c r="E25" s="41">
        <v>1750</v>
      </c>
      <c r="F25" s="62">
        <v>1940.58</v>
      </c>
      <c r="G25" s="41">
        <f t="shared" si="0"/>
        <v>110.89028571428571</v>
      </c>
      <c r="H25" s="62"/>
      <c r="I25" s="41">
        <v>0</v>
      </c>
      <c r="J25" s="62"/>
      <c r="K25" s="41">
        <v>0</v>
      </c>
      <c r="L25" s="41">
        <f t="shared" si="4"/>
        <v>3500</v>
      </c>
      <c r="M25" s="41">
        <f t="shared" si="1"/>
        <v>1750</v>
      </c>
      <c r="N25" s="47">
        <f t="shared" si="2"/>
        <v>1940.58</v>
      </c>
      <c r="O25" s="5">
        <f t="shared" si="3"/>
        <v>110.89028571428571</v>
      </c>
      <c r="P25" s="13"/>
    </row>
    <row r="26" spans="1:16" ht="48">
      <c r="A26" s="34" t="s">
        <v>40</v>
      </c>
      <c r="B26" s="2" t="s">
        <v>0</v>
      </c>
      <c r="C26" s="24" t="s">
        <v>41</v>
      </c>
      <c r="D26" s="62">
        <v>1000</v>
      </c>
      <c r="E26" s="41">
        <v>500</v>
      </c>
      <c r="F26" s="62"/>
      <c r="G26" s="41">
        <v>0</v>
      </c>
      <c r="H26" s="62"/>
      <c r="I26" s="41">
        <v>0</v>
      </c>
      <c r="J26" s="62"/>
      <c r="K26" s="41">
        <v>0</v>
      </c>
      <c r="L26" s="41">
        <f t="shared" si="4"/>
        <v>1000</v>
      </c>
      <c r="M26" s="41">
        <f t="shared" si="1"/>
        <v>500</v>
      </c>
      <c r="N26" s="47">
        <f t="shared" si="2"/>
        <v>0</v>
      </c>
      <c r="O26" s="5">
        <v>0</v>
      </c>
      <c r="P26" s="13"/>
    </row>
    <row r="27" spans="1:16" ht="36">
      <c r="A27" s="34" t="s">
        <v>42</v>
      </c>
      <c r="B27" s="2" t="s">
        <v>0</v>
      </c>
      <c r="C27" s="24" t="s">
        <v>43</v>
      </c>
      <c r="D27" s="62"/>
      <c r="E27" s="41">
        <v>0</v>
      </c>
      <c r="F27" s="62">
        <v>238165</v>
      </c>
      <c r="G27" s="41">
        <v>0</v>
      </c>
      <c r="H27" s="62"/>
      <c r="I27" s="41">
        <v>0</v>
      </c>
      <c r="J27" s="62"/>
      <c r="K27" s="41">
        <v>0</v>
      </c>
      <c r="L27" s="41">
        <f t="shared" si="4"/>
        <v>0</v>
      </c>
      <c r="M27" s="41">
        <f t="shared" si="1"/>
        <v>0</v>
      </c>
      <c r="N27" s="47">
        <f t="shared" si="2"/>
        <v>238165</v>
      </c>
      <c r="O27" s="5">
        <v>0</v>
      </c>
      <c r="P27" s="13"/>
    </row>
    <row r="28" spans="1:16" ht="24">
      <c r="A28" s="32" t="s">
        <v>44</v>
      </c>
      <c r="B28" s="1" t="s">
        <v>0</v>
      </c>
      <c r="C28" s="22" t="s">
        <v>45</v>
      </c>
      <c r="D28" s="62">
        <v>4670000</v>
      </c>
      <c r="E28" s="41">
        <v>1921000</v>
      </c>
      <c r="F28" s="62">
        <v>1331069.1599999999</v>
      </c>
      <c r="G28" s="41">
        <f t="shared" si="0"/>
        <v>69.290429984383124</v>
      </c>
      <c r="H28" s="62"/>
      <c r="I28" s="41">
        <v>0</v>
      </c>
      <c r="J28" s="62"/>
      <c r="K28" s="41">
        <v>0</v>
      </c>
      <c r="L28" s="41">
        <f t="shared" si="4"/>
        <v>4670000</v>
      </c>
      <c r="M28" s="41">
        <f t="shared" si="1"/>
        <v>1921000</v>
      </c>
      <c r="N28" s="47">
        <f t="shared" si="2"/>
        <v>1331069.1599999999</v>
      </c>
      <c r="O28" s="5">
        <f t="shared" si="3"/>
        <v>69.290429984383124</v>
      </c>
      <c r="P28" s="13"/>
    </row>
    <row r="29" spans="1:16" ht="48">
      <c r="A29" s="33" t="s">
        <v>46</v>
      </c>
      <c r="B29" s="7" t="s">
        <v>0</v>
      </c>
      <c r="C29" s="23" t="s">
        <v>47</v>
      </c>
      <c r="D29" s="62">
        <v>600000</v>
      </c>
      <c r="E29" s="41">
        <v>251000</v>
      </c>
      <c r="F29" s="62">
        <v>178648.19</v>
      </c>
      <c r="G29" s="41">
        <v>0</v>
      </c>
      <c r="H29" s="62"/>
      <c r="I29" s="41">
        <v>0</v>
      </c>
      <c r="J29" s="62"/>
      <c r="K29" s="41">
        <v>0</v>
      </c>
      <c r="L29" s="41">
        <f t="shared" si="4"/>
        <v>600000</v>
      </c>
      <c r="M29" s="41">
        <f t="shared" si="1"/>
        <v>251000</v>
      </c>
      <c r="N29" s="47">
        <f t="shared" si="2"/>
        <v>178648.19</v>
      </c>
      <c r="O29" s="5">
        <v>0</v>
      </c>
      <c r="P29" s="13"/>
    </row>
    <row r="30" spans="1:16">
      <c r="A30" s="34" t="s">
        <v>48</v>
      </c>
      <c r="B30" s="2" t="s">
        <v>0</v>
      </c>
      <c r="C30" s="24" t="s">
        <v>49</v>
      </c>
      <c r="D30" s="62">
        <v>600000</v>
      </c>
      <c r="E30" s="41">
        <v>251000</v>
      </c>
      <c r="F30" s="62">
        <v>178648.19</v>
      </c>
      <c r="G30" s="41">
        <v>0</v>
      </c>
      <c r="H30" s="62"/>
      <c r="I30" s="41">
        <v>0</v>
      </c>
      <c r="J30" s="62"/>
      <c r="K30" s="41">
        <v>0</v>
      </c>
      <c r="L30" s="41">
        <f t="shared" si="4"/>
        <v>600000</v>
      </c>
      <c r="M30" s="41">
        <f t="shared" si="1"/>
        <v>251000</v>
      </c>
      <c r="N30" s="47">
        <f t="shared" si="2"/>
        <v>178648.19</v>
      </c>
      <c r="O30" s="5">
        <v>0</v>
      </c>
      <c r="P30" s="13"/>
    </row>
    <row r="31" spans="1:16" ht="60">
      <c r="A31" s="33" t="s">
        <v>50</v>
      </c>
      <c r="B31" s="7" t="s">
        <v>0</v>
      </c>
      <c r="C31" s="23" t="s">
        <v>51</v>
      </c>
      <c r="D31" s="62">
        <v>2700000</v>
      </c>
      <c r="E31" s="41">
        <v>1050000</v>
      </c>
      <c r="F31" s="62">
        <v>617312.26</v>
      </c>
      <c r="G31" s="41">
        <v>0</v>
      </c>
      <c r="H31" s="62"/>
      <c r="I31" s="41">
        <v>0</v>
      </c>
      <c r="J31" s="62"/>
      <c r="K31" s="41">
        <v>0</v>
      </c>
      <c r="L31" s="41">
        <f t="shared" si="4"/>
        <v>2700000</v>
      </c>
      <c r="M31" s="41">
        <f t="shared" si="1"/>
        <v>1050000</v>
      </c>
      <c r="N31" s="47">
        <f t="shared" si="2"/>
        <v>617312.26</v>
      </c>
      <c r="O31" s="5">
        <v>0</v>
      </c>
      <c r="P31" s="13"/>
    </row>
    <row r="32" spans="1:16">
      <c r="A32" s="34" t="s">
        <v>48</v>
      </c>
      <c r="B32" s="2" t="s">
        <v>0</v>
      </c>
      <c r="C32" s="24" t="s">
        <v>52</v>
      </c>
      <c r="D32" s="62">
        <v>2700000</v>
      </c>
      <c r="E32" s="41">
        <v>1050000</v>
      </c>
      <c r="F32" s="62">
        <v>617312.26</v>
      </c>
      <c r="G32" s="41">
        <v>0</v>
      </c>
      <c r="H32" s="62"/>
      <c r="I32" s="41">
        <v>0</v>
      </c>
      <c r="J32" s="62"/>
      <c r="K32" s="41">
        <v>0</v>
      </c>
      <c r="L32" s="41">
        <f t="shared" si="4"/>
        <v>2700000</v>
      </c>
      <c r="M32" s="41">
        <f t="shared" si="1"/>
        <v>1050000</v>
      </c>
      <c r="N32" s="47">
        <f t="shared" si="2"/>
        <v>617312.26</v>
      </c>
      <c r="O32" s="5">
        <v>0</v>
      </c>
      <c r="P32" s="13"/>
    </row>
    <row r="33" spans="1:16" ht="60">
      <c r="A33" s="33" t="s">
        <v>53</v>
      </c>
      <c r="B33" s="7" t="s">
        <v>0</v>
      </c>
      <c r="C33" s="23" t="s">
        <v>54</v>
      </c>
      <c r="D33" s="62">
        <v>1370000</v>
      </c>
      <c r="E33" s="41">
        <v>620000</v>
      </c>
      <c r="F33" s="62">
        <v>535108.71</v>
      </c>
      <c r="G33" s="41">
        <f t="shared" si="0"/>
        <v>86.307856451612892</v>
      </c>
      <c r="H33" s="62"/>
      <c r="I33" s="41">
        <v>0</v>
      </c>
      <c r="J33" s="62"/>
      <c r="K33" s="41">
        <v>0</v>
      </c>
      <c r="L33" s="41">
        <f t="shared" si="4"/>
        <v>1370000</v>
      </c>
      <c r="M33" s="41">
        <f t="shared" si="1"/>
        <v>620000</v>
      </c>
      <c r="N33" s="47">
        <f t="shared" si="2"/>
        <v>535108.71</v>
      </c>
      <c r="O33" s="5">
        <f t="shared" si="3"/>
        <v>86.307856451612892</v>
      </c>
      <c r="P33" s="13"/>
    </row>
    <row r="34" spans="1:16">
      <c r="A34" s="32" t="s">
        <v>55</v>
      </c>
      <c r="B34" s="1" t="s">
        <v>0</v>
      </c>
      <c r="C34" s="22" t="s">
        <v>56</v>
      </c>
      <c r="D34" s="62">
        <v>26451180</v>
      </c>
      <c r="E34" s="41">
        <v>13218070</v>
      </c>
      <c r="F34" s="62">
        <v>12911983.130000001</v>
      </c>
      <c r="G34" s="41">
        <f t="shared" si="0"/>
        <v>97.684330087524117</v>
      </c>
      <c r="H34" s="62"/>
      <c r="I34" s="41">
        <v>0</v>
      </c>
      <c r="J34" s="62"/>
      <c r="K34" s="41">
        <v>0</v>
      </c>
      <c r="L34" s="41">
        <f t="shared" si="4"/>
        <v>26451180</v>
      </c>
      <c r="M34" s="41">
        <f t="shared" si="1"/>
        <v>13218070</v>
      </c>
      <c r="N34" s="47">
        <f t="shared" si="2"/>
        <v>12911983.130000001</v>
      </c>
      <c r="O34" s="5">
        <f t="shared" si="3"/>
        <v>97.684330087524117</v>
      </c>
      <c r="P34" s="13"/>
    </row>
    <row r="35" spans="1:16" ht="13.5">
      <c r="A35" s="33" t="s">
        <v>57</v>
      </c>
      <c r="B35" s="7" t="s">
        <v>0</v>
      </c>
      <c r="C35" s="23" t="s">
        <v>58</v>
      </c>
      <c r="D35" s="62">
        <v>10140680</v>
      </c>
      <c r="E35" s="41">
        <v>5364920</v>
      </c>
      <c r="F35" s="62">
        <v>5220028.05</v>
      </c>
      <c r="G35" s="41">
        <f t="shared" si="0"/>
        <v>97.29927100497305</v>
      </c>
      <c r="H35" s="62"/>
      <c r="I35" s="41">
        <v>0</v>
      </c>
      <c r="J35" s="62"/>
      <c r="K35" s="41">
        <v>0</v>
      </c>
      <c r="L35" s="41">
        <f t="shared" si="4"/>
        <v>10140680</v>
      </c>
      <c r="M35" s="41">
        <f t="shared" si="1"/>
        <v>5364920</v>
      </c>
      <c r="N35" s="47">
        <f t="shared" si="2"/>
        <v>5220028.05</v>
      </c>
      <c r="O35" s="5">
        <f t="shared" si="3"/>
        <v>97.29927100497305</v>
      </c>
      <c r="P35" s="13"/>
    </row>
    <row r="36" spans="1:16" ht="72">
      <c r="A36" s="34" t="s">
        <v>59</v>
      </c>
      <c r="B36" s="2" t="s">
        <v>0</v>
      </c>
      <c r="C36" s="24" t="s">
        <v>60</v>
      </c>
      <c r="D36" s="62">
        <v>7600</v>
      </c>
      <c r="E36" s="41">
        <v>3200</v>
      </c>
      <c r="F36" s="62">
        <v>3341.51</v>
      </c>
      <c r="G36" s="41">
        <f t="shared" si="0"/>
        <v>104.42218750000001</v>
      </c>
      <c r="H36" s="62"/>
      <c r="I36" s="41">
        <v>0</v>
      </c>
      <c r="J36" s="62"/>
      <c r="K36" s="41">
        <v>0</v>
      </c>
      <c r="L36" s="41">
        <f t="shared" si="4"/>
        <v>7600</v>
      </c>
      <c r="M36" s="41">
        <f t="shared" si="1"/>
        <v>3200</v>
      </c>
      <c r="N36" s="47">
        <f t="shared" si="2"/>
        <v>3341.51</v>
      </c>
      <c r="O36" s="5">
        <f t="shared" si="3"/>
        <v>104.42218750000001</v>
      </c>
      <c r="P36" s="13"/>
    </row>
    <row r="37" spans="1:16" ht="60">
      <c r="A37" s="34" t="s">
        <v>61</v>
      </c>
      <c r="B37" s="2" t="s">
        <v>0</v>
      </c>
      <c r="C37" s="24" t="s">
        <v>62</v>
      </c>
      <c r="D37" s="62">
        <v>49890</v>
      </c>
      <c r="E37" s="41">
        <v>6504</v>
      </c>
      <c r="F37" s="62">
        <v>6617</v>
      </c>
      <c r="G37" s="41">
        <f t="shared" si="0"/>
        <v>101.73739237392373</v>
      </c>
      <c r="H37" s="62"/>
      <c r="I37" s="41">
        <v>0</v>
      </c>
      <c r="J37" s="62"/>
      <c r="K37" s="41">
        <v>0</v>
      </c>
      <c r="L37" s="41">
        <f t="shared" si="4"/>
        <v>49890</v>
      </c>
      <c r="M37" s="41">
        <f t="shared" si="1"/>
        <v>6504</v>
      </c>
      <c r="N37" s="47">
        <f t="shared" si="2"/>
        <v>6617</v>
      </c>
      <c r="O37" s="5">
        <f t="shared" si="3"/>
        <v>101.73739237392373</v>
      </c>
      <c r="P37" s="13"/>
    </row>
    <row r="38" spans="1:16" ht="72">
      <c r="A38" s="34" t="s">
        <v>63</v>
      </c>
      <c r="B38" s="2" t="s">
        <v>0</v>
      </c>
      <c r="C38" s="24" t="s">
        <v>64</v>
      </c>
      <c r="D38" s="62">
        <v>121580</v>
      </c>
      <c r="E38" s="41">
        <v>53906</v>
      </c>
      <c r="F38" s="62">
        <v>55416.55</v>
      </c>
      <c r="G38" s="41">
        <f t="shared" si="0"/>
        <v>102.80219270582126</v>
      </c>
      <c r="H38" s="62"/>
      <c r="I38" s="41">
        <v>0</v>
      </c>
      <c r="J38" s="62"/>
      <c r="K38" s="41">
        <v>0</v>
      </c>
      <c r="L38" s="41">
        <f t="shared" si="4"/>
        <v>121580</v>
      </c>
      <c r="M38" s="41">
        <f t="shared" si="1"/>
        <v>53906</v>
      </c>
      <c r="N38" s="47">
        <f t="shared" si="2"/>
        <v>55416.55</v>
      </c>
      <c r="O38" s="5">
        <f t="shared" si="3"/>
        <v>102.80219270582126</v>
      </c>
      <c r="P38" s="13"/>
    </row>
    <row r="39" spans="1:16" ht="72">
      <c r="A39" s="34" t="s">
        <v>65</v>
      </c>
      <c r="B39" s="2" t="s">
        <v>0</v>
      </c>
      <c r="C39" s="24" t="s">
        <v>66</v>
      </c>
      <c r="D39" s="62">
        <v>563400</v>
      </c>
      <c r="E39" s="41">
        <v>282100</v>
      </c>
      <c r="F39" s="62">
        <v>270204.23</v>
      </c>
      <c r="G39" s="41">
        <f t="shared" si="0"/>
        <v>95.783137185395248</v>
      </c>
      <c r="H39" s="62"/>
      <c r="I39" s="41">
        <v>0</v>
      </c>
      <c r="J39" s="62"/>
      <c r="K39" s="41">
        <v>0</v>
      </c>
      <c r="L39" s="41">
        <f t="shared" si="4"/>
        <v>563400</v>
      </c>
      <c r="M39" s="41">
        <f t="shared" si="1"/>
        <v>282100</v>
      </c>
      <c r="N39" s="47">
        <f t="shared" si="2"/>
        <v>270204.23</v>
      </c>
      <c r="O39" s="5">
        <f t="shared" si="3"/>
        <v>95.783137185395248</v>
      </c>
      <c r="P39" s="13"/>
    </row>
    <row r="40" spans="1:16" ht="24">
      <c r="A40" s="34" t="s">
        <v>67</v>
      </c>
      <c r="B40" s="2" t="s">
        <v>0</v>
      </c>
      <c r="C40" s="24" t="s">
        <v>68</v>
      </c>
      <c r="D40" s="62">
        <v>3435300</v>
      </c>
      <c r="E40" s="41">
        <v>2185100</v>
      </c>
      <c r="F40" s="62">
        <v>2230788.9900000002</v>
      </c>
      <c r="G40" s="41">
        <f t="shared" si="0"/>
        <v>102.09093359571645</v>
      </c>
      <c r="H40" s="62"/>
      <c r="I40" s="41">
        <v>0</v>
      </c>
      <c r="J40" s="62"/>
      <c r="K40" s="41">
        <v>0</v>
      </c>
      <c r="L40" s="41">
        <f t="shared" si="4"/>
        <v>3435300</v>
      </c>
      <c r="M40" s="41">
        <f t="shared" si="1"/>
        <v>2185100</v>
      </c>
      <c r="N40" s="47">
        <f t="shared" si="2"/>
        <v>2230788.9900000002</v>
      </c>
      <c r="O40" s="5">
        <f t="shared" si="3"/>
        <v>102.09093359571645</v>
      </c>
      <c r="P40" s="13"/>
    </row>
    <row r="41" spans="1:16" ht="24">
      <c r="A41" s="34" t="s">
        <v>69</v>
      </c>
      <c r="B41" s="2" t="s">
        <v>0</v>
      </c>
      <c r="C41" s="24" t="s">
        <v>70</v>
      </c>
      <c r="D41" s="62">
        <v>4978500</v>
      </c>
      <c r="E41" s="41">
        <v>2369300</v>
      </c>
      <c r="F41" s="62">
        <v>2168486.13</v>
      </c>
      <c r="G41" s="41">
        <f t="shared" si="0"/>
        <v>91.524337568058073</v>
      </c>
      <c r="H41" s="62"/>
      <c r="I41" s="41">
        <v>0</v>
      </c>
      <c r="J41" s="62"/>
      <c r="K41" s="41">
        <v>0</v>
      </c>
      <c r="L41" s="41">
        <f t="shared" si="4"/>
        <v>4978500</v>
      </c>
      <c r="M41" s="41">
        <f t="shared" si="1"/>
        <v>2369300</v>
      </c>
      <c r="N41" s="47">
        <f t="shared" si="2"/>
        <v>2168486.13</v>
      </c>
      <c r="O41" s="5">
        <f t="shared" si="3"/>
        <v>91.524337568058073</v>
      </c>
      <c r="P41" s="13"/>
    </row>
    <row r="42" spans="1:16" ht="24">
      <c r="A42" s="34" t="s">
        <v>71</v>
      </c>
      <c r="B42" s="2" t="s">
        <v>0</v>
      </c>
      <c r="C42" s="24" t="s">
        <v>72</v>
      </c>
      <c r="D42" s="62">
        <v>6710</v>
      </c>
      <c r="E42" s="41">
        <v>2960</v>
      </c>
      <c r="F42" s="62">
        <v>2621.42</v>
      </c>
      <c r="G42" s="41">
        <f t="shared" si="0"/>
        <v>88.561486486486487</v>
      </c>
      <c r="H42" s="62"/>
      <c r="I42" s="41">
        <v>0</v>
      </c>
      <c r="J42" s="62"/>
      <c r="K42" s="41">
        <v>0</v>
      </c>
      <c r="L42" s="41">
        <f t="shared" si="4"/>
        <v>6710</v>
      </c>
      <c r="M42" s="41">
        <f t="shared" si="1"/>
        <v>2960</v>
      </c>
      <c r="N42" s="47">
        <f t="shared" si="2"/>
        <v>2621.42</v>
      </c>
      <c r="O42" s="5">
        <f t="shared" si="3"/>
        <v>88.561486486486487</v>
      </c>
      <c r="P42" s="13"/>
    </row>
    <row r="43" spans="1:16" ht="24">
      <c r="A43" s="34" t="s">
        <v>73</v>
      </c>
      <c r="B43" s="2" t="s">
        <v>0</v>
      </c>
      <c r="C43" s="24" t="s">
        <v>74</v>
      </c>
      <c r="D43" s="62">
        <v>977700</v>
      </c>
      <c r="E43" s="41">
        <v>461850</v>
      </c>
      <c r="F43" s="62">
        <v>457302.22</v>
      </c>
      <c r="G43" s="41">
        <f t="shared" si="0"/>
        <v>99.015312330843344</v>
      </c>
      <c r="H43" s="62"/>
      <c r="I43" s="41">
        <v>0</v>
      </c>
      <c r="J43" s="62"/>
      <c r="K43" s="41">
        <v>0</v>
      </c>
      <c r="L43" s="41">
        <f t="shared" si="4"/>
        <v>977700</v>
      </c>
      <c r="M43" s="41">
        <f t="shared" si="1"/>
        <v>461850</v>
      </c>
      <c r="N43" s="47">
        <f t="shared" si="2"/>
        <v>457302.22</v>
      </c>
      <c r="O43" s="5">
        <f t="shared" si="3"/>
        <v>99.015312330843344</v>
      </c>
      <c r="P43" s="13"/>
    </row>
    <row r="44" spans="1:16" ht="24">
      <c r="A44" s="63" t="s">
        <v>412</v>
      </c>
      <c r="B44" s="2" t="s">
        <v>0</v>
      </c>
      <c r="C44" s="24">
        <v>18011000</v>
      </c>
      <c r="D44" s="62"/>
      <c r="E44" s="41">
        <v>0</v>
      </c>
      <c r="F44" s="62">
        <v>250</v>
      </c>
      <c r="G44" s="41">
        <v>0</v>
      </c>
      <c r="H44" s="62"/>
      <c r="I44" s="41">
        <v>0</v>
      </c>
      <c r="J44" s="62"/>
      <c r="K44" s="41">
        <v>0</v>
      </c>
      <c r="L44" s="41">
        <f>D44+H44</f>
        <v>0</v>
      </c>
      <c r="M44" s="41">
        <f>E44+I44</f>
        <v>0</v>
      </c>
      <c r="N44" s="47">
        <f>F44+J44</f>
        <v>250</v>
      </c>
      <c r="O44" s="5">
        <v>0</v>
      </c>
      <c r="P44" s="13"/>
    </row>
    <row r="45" spans="1:16" ht="24">
      <c r="A45" s="34" t="s">
        <v>75</v>
      </c>
      <c r="B45" s="2" t="s">
        <v>0</v>
      </c>
      <c r="C45" s="24" t="s">
        <v>76</v>
      </c>
      <c r="D45" s="62"/>
      <c r="E45" s="41">
        <v>0</v>
      </c>
      <c r="F45" s="62">
        <v>25000</v>
      </c>
      <c r="G45" s="41">
        <v>0</v>
      </c>
      <c r="H45" s="62"/>
      <c r="I45" s="41">
        <v>0</v>
      </c>
      <c r="J45" s="62"/>
      <c r="K45" s="41">
        <v>0</v>
      </c>
      <c r="L45" s="41">
        <f t="shared" si="4"/>
        <v>0</v>
      </c>
      <c r="M45" s="41">
        <f t="shared" si="1"/>
        <v>0</v>
      </c>
      <c r="N45" s="47">
        <f t="shared" si="2"/>
        <v>25000</v>
      </c>
      <c r="O45" s="5">
        <v>0</v>
      </c>
      <c r="P45" s="13"/>
    </row>
    <row r="46" spans="1:16" ht="13.5">
      <c r="A46" s="33" t="s">
        <v>77</v>
      </c>
      <c r="B46" s="7" t="s">
        <v>0</v>
      </c>
      <c r="C46" s="23" t="s">
        <v>78</v>
      </c>
      <c r="D46" s="62">
        <v>2700</v>
      </c>
      <c r="E46" s="41">
        <v>1350</v>
      </c>
      <c r="F46" s="62">
        <v>4253.49</v>
      </c>
      <c r="G46" s="41">
        <f t="shared" si="0"/>
        <v>315.07333333333332</v>
      </c>
      <c r="H46" s="62"/>
      <c r="I46" s="41">
        <v>0</v>
      </c>
      <c r="J46" s="62"/>
      <c r="K46" s="41">
        <v>0</v>
      </c>
      <c r="L46" s="41">
        <f t="shared" si="4"/>
        <v>2700</v>
      </c>
      <c r="M46" s="41">
        <f t="shared" si="1"/>
        <v>1350</v>
      </c>
      <c r="N46" s="47">
        <f t="shared" si="2"/>
        <v>4253.49</v>
      </c>
      <c r="O46" s="5">
        <f t="shared" si="3"/>
        <v>315.07333333333332</v>
      </c>
      <c r="P46" s="13"/>
    </row>
    <row r="47" spans="1:16" ht="24">
      <c r="A47" s="34" t="s">
        <v>79</v>
      </c>
      <c r="B47" s="2" t="s">
        <v>0</v>
      </c>
      <c r="C47" s="24" t="s">
        <v>80</v>
      </c>
      <c r="D47" s="62">
        <v>700</v>
      </c>
      <c r="E47" s="41">
        <v>350</v>
      </c>
      <c r="F47" s="62">
        <v>1030.4000000000001</v>
      </c>
      <c r="G47" s="41">
        <f t="shared" si="0"/>
        <v>294.40000000000003</v>
      </c>
      <c r="H47" s="62"/>
      <c r="I47" s="41">
        <v>0</v>
      </c>
      <c r="J47" s="62"/>
      <c r="K47" s="41">
        <v>0</v>
      </c>
      <c r="L47" s="41">
        <f t="shared" si="4"/>
        <v>700</v>
      </c>
      <c r="M47" s="41">
        <f t="shared" si="1"/>
        <v>350</v>
      </c>
      <c r="N47" s="47">
        <f t="shared" si="2"/>
        <v>1030.4000000000001</v>
      </c>
      <c r="O47" s="5">
        <f t="shared" si="3"/>
        <v>294.40000000000003</v>
      </c>
      <c r="P47" s="13"/>
    </row>
    <row r="48" spans="1:16" ht="24">
      <c r="A48" s="34" t="s">
        <v>81</v>
      </c>
      <c r="B48" s="2" t="s">
        <v>0</v>
      </c>
      <c r="C48" s="24" t="s">
        <v>82</v>
      </c>
      <c r="D48" s="62">
        <v>2000</v>
      </c>
      <c r="E48" s="41">
        <v>1000</v>
      </c>
      <c r="F48" s="62">
        <v>3223.09</v>
      </c>
      <c r="G48" s="41">
        <f t="shared" si="0"/>
        <v>322.30900000000003</v>
      </c>
      <c r="H48" s="62"/>
      <c r="I48" s="41">
        <v>0</v>
      </c>
      <c r="J48" s="62"/>
      <c r="K48" s="41">
        <v>0</v>
      </c>
      <c r="L48" s="41">
        <f t="shared" si="4"/>
        <v>2000</v>
      </c>
      <c r="M48" s="41">
        <f t="shared" si="1"/>
        <v>1000</v>
      </c>
      <c r="N48" s="47">
        <f t="shared" si="2"/>
        <v>3223.09</v>
      </c>
      <c r="O48" s="5">
        <f t="shared" si="3"/>
        <v>322.30900000000003</v>
      </c>
      <c r="P48" s="13"/>
    </row>
    <row r="49" spans="1:16" ht="13.5">
      <c r="A49" s="33" t="s">
        <v>83</v>
      </c>
      <c r="B49" s="7" t="s">
        <v>0</v>
      </c>
      <c r="C49" s="23" t="s">
        <v>84</v>
      </c>
      <c r="D49" s="62">
        <v>16307800</v>
      </c>
      <c r="E49" s="41">
        <v>7851800</v>
      </c>
      <c r="F49" s="62">
        <v>7687701.5899999999</v>
      </c>
      <c r="G49" s="41">
        <f t="shared" si="0"/>
        <v>97.91005361827861</v>
      </c>
      <c r="H49" s="62"/>
      <c r="I49" s="41">
        <v>0</v>
      </c>
      <c r="J49" s="62"/>
      <c r="K49" s="41">
        <v>0</v>
      </c>
      <c r="L49" s="41">
        <f t="shared" si="4"/>
        <v>16307800</v>
      </c>
      <c r="M49" s="41">
        <f t="shared" si="1"/>
        <v>7851800</v>
      </c>
      <c r="N49" s="47">
        <f t="shared" si="2"/>
        <v>7687701.5899999999</v>
      </c>
      <c r="O49" s="5">
        <f t="shared" si="3"/>
        <v>97.91005361827861</v>
      </c>
      <c r="P49" s="13"/>
    </row>
    <row r="50" spans="1:16" ht="24">
      <c r="A50" s="34" t="s">
        <v>85</v>
      </c>
      <c r="B50" s="2" t="s">
        <v>0</v>
      </c>
      <c r="C50" s="24" t="s">
        <v>86</v>
      </c>
      <c r="D50" s="62">
        <v>2371000</v>
      </c>
      <c r="E50" s="41">
        <v>1184000</v>
      </c>
      <c r="F50" s="62">
        <v>1218703.26</v>
      </c>
      <c r="G50" s="41">
        <f t="shared" si="0"/>
        <v>102.93101858108108</v>
      </c>
      <c r="H50" s="62"/>
      <c r="I50" s="41">
        <v>0</v>
      </c>
      <c r="J50" s="62"/>
      <c r="K50" s="41">
        <v>0</v>
      </c>
      <c r="L50" s="41">
        <f t="shared" si="4"/>
        <v>2371000</v>
      </c>
      <c r="M50" s="41">
        <f t="shared" si="1"/>
        <v>1184000</v>
      </c>
      <c r="N50" s="47">
        <f t="shared" si="2"/>
        <v>1218703.26</v>
      </c>
      <c r="O50" s="5">
        <f t="shared" si="3"/>
        <v>102.93101858108108</v>
      </c>
      <c r="P50" s="13"/>
    </row>
    <row r="51" spans="1:16" ht="24">
      <c r="A51" s="34" t="s">
        <v>87</v>
      </c>
      <c r="B51" s="2" t="s">
        <v>0</v>
      </c>
      <c r="C51" s="24" t="s">
        <v>88</v>
      </c>
      <c r="D51" s="62">
        <v>13778800</v>
      </c>
      <c r="E51" s="41">
        <v>6588800</v>
      </c>
      <c r="F51" s="62">
        <v>6380360.6100000003</v>
      </c>
      <c r="G51" s="41">
        <f t="shared" si="0"/>
        <v>96.836458991015064</v>
      </c>
      <c r="H51" s="62"/>
      <c r="I51" s="41">
        <v>0</v>
      </c>
      <c r="J51" s="62"/>
      <c r="K51" s="41">
        <v>0</v>
      </c>
      <c r="L51" s="41">
        <f t="shared" si="4"/>
        <v>13778800</v>
      </c>
      <c r="M51" s="41">
        <f t="shared" si="1"/>
        <v>6588800</v>
      </c>
      <c r="N51" s="47">
        <f t="shared" si="2"/>
        <v>6380360.6100000003</v>
      </c>
      <c r="O51" s="5">
        <f t="shared" si="3"/>
        <v>96.836458991015064</v>
      </c>
      <c r="P51" s="13"/>
    </row>
    <row r="52" spans="1:16" ht="108">
      <c r="A52" s="34" t="s">
        <v>89</v>
      </c>
      <c r="B52" s="2" t="s">
        <v>0</v>
      </c>
      <c r="C52" s="24" t="s">
        <v>90</v>
      </c>
      <c r="D52" s="62">
        <v>158000</v>
      </c>
      <c r="E52" s="41">
        <v>79000</v>
      </c>
      <c r="F52" s="62">
        <v>88637.72</v>
      </c>
      <c r="G52" s="41">
        <f t="shared" si="0"/>
        <v>112.19964556962026</v>
      </c>
      <c r="H52" s="62"/>
      <c r="I52" s="41">
        <v>0</v>
      </c>
      <c r="J52" s="62"/>
      <c r="K52" s="41">
        <v>0</v>
      </c>
      <c r="L52" s="41">
        <f t="shared" si="4"/>
        <v>158000</v>
      </c>
      <c r="M52" s="41">
        <f t="shared" si="1"/>
        <v>79000</v>
      </c>
      <c r="N52" s="47">
        <f t="shared" si="2"/>
        <v>88637.72</v>
      </c>
      <c r="O52" s="5">
        <f t="shared" si="3"/>
        <v>112.19964556962026</v>
      </c>
      <c r="P52" s="13"/>
    </row>
    <row r="53" spans="1:16">
      <c r="A53" s="32" t="s">
        <v>91</v>
      </c>
      <c r="B53" s="1" t="s">
        <v>0</v>
      </c>
      <c r="C53" s="22" t="s">
        <v>92</v>
      </c>
      <c r="D53" s="62"/>
      <c r="E53" s="41">
        <v>0</v>
      </c>
      <c r="F53" s="62"/>
      <c r="G53" s="41">
        <v>0</v>
      </c>
      <c r="H53" s="62">
        <v>56000</v>
      </c>
      <c r="I53" s="41">
        <v>28000</v>
      </c>
      <c r="J53" s="62">
        <v>18228.04</v>
      </c>
      <c r="K53" s="41">
        <f t="shared" ref="K53:K58" si="5">J53/I53%</f>
        <v>65.100142857142856</v>
      </c>
      <c r="L53" s="41">
        <f t="shared" si="4"/>
        <v>56000</v>
      </c>
      <c r="M53" s="41">
        <f t="shared" si="1"/>
        <v>28000</v>
      </c>
      <c r="N53" s="47">
        <f t="shared" si="2"/>
        <v>18228.04</v>
      </c>
      <c r="O53" s="5">
        <f t="shared" si="3"/>
        <v>65.100142857142856</v>
      </c>
      <c r="P53" s="13"/>
    </row>
    <row r="54" spans="1:16" ht="13.5">
      <c r="A54" s="33" t="s">
        <v>93</v>
      </c>
      <c r="B54" s="7" t="s">
        <v>0</v>
      </c>
      <c r="C54" s="23" t="s">
        <v>94</v>
      </c>
      <c r="D54" s="62"/>
      <c r="E54" s="41">
        <v>0</v>
      </c>
      <c r="F54" s="62"/>
      <c r="G54" s="41">
        <v>0</v>
      </c>
      <c r="H54" s="62">
        <v>56000</v>
      </c>
      <c r="I54" s="41">
        <v>28000</v>
      </c>
      <c r="J54" s="62">
        <v>18228.04</v>
      </c>
      <c r="K54" s="41">
        <f t="shared" si="5"/>
        <v>65.100142857142856</v>
      </c>
      <c r="L54" s="41">
        <f t="shared" si="4"/>
        <v>56000</v>
      </c>
      <c r="M54" s="41">
        <f t="shared" si="1"/>
        <v>28000</v>
      </c>
      <c r="N54" s="47">
        <f t="shared" si="2"/>
        <v>18228.04</v>
      </c>
      <c r="O54" s="5">
        <f t="shared" si="3"/>
        <v>65.100142857142856</v>
      </c>
      <c r="P54" s="13"/>
    </row>
    <row r="55" spans="1:16" ht="96">
      <c r="A55" s="34" t="s">
        <v>95</v>
      </c>
      <c r="B55" s="2" t="s">
        <v>0</v>
      </c>
      <c r="C55" s="24" t="s">
        <v>96</v>
      </c>
      <c r="D55" s="62"/>
      <c r="E55" s="41">
        <v>0</v>
      </c>
      <c r="F55" s="62"/>
      <c r="G55" s="41">
        <v>0</v>
      </c>
      <c r="H55" s="62">
        <v>20000</v>
      </c>
      <c r="I55" s="41">
        <v>10000</v>
      </c>
      <c r="J55" s="62">
        <v>7079.76</v>
      </c>
      <c r="K55" s="41">
        <f t="shared" si="5"/>
        <v>70.797600000000003</v>
      </c>
      <c r="L55" s="41">
        <f t="shared" si="4"/>
        <v>20000</v>
      </c>
      <c r="M55" s="41">
        <f t="shared" si="1"/>
        <v>10000</v>
      </c>
      <c r="N55" s="47">
        <f t="shared" si="2"/>
        <v>7079.76</v>
      </c>
      <c r="O55" s="5">
        <f t="shared" si="3"/>
        <v>70.797600000000003</v>
      </c>
      <c r="P55" s="13"/>
    </row>
    <row r="56" spans="1:16" ht="48">
      <c r="A56" s="34" t="s">
        <v>97</v>
      </c>
      <c r="B56" s="2" t="s">
        <v>0</v>
      </c>
      <c r="C56" s="24" t="s">
        <v>98</v>
      </c>
      <c r="D56" s="62"/>
      <c r="E56" s="41">
        <v>0</v>
      </c>
      <c r="F56" s="62"/>
      <c r="G56" s="41">
        <v>0</v>
      </c>
      <c r="H56" s="62">
        <v>6000</v>
      </c>
      <c r="I56" s="41">
        <v>3000</v>
      </c>
      <c r="J56" s="62">
        <v>886.03</v>
      </c>
      <c r="K56" s="41">
        <f t="shared" si="5"/>
        <v>29.534333333333333</v>
      </c>
      <c r="L56" s="41">
        <f t="shared" si="4"/>
        <v>6000</v>
      </c>
      <c r="M56" s="41">
        <f t="shared" si="1"/>
        <v>3000</v>
      </c>
      <c r="N56" s="47">
        <f t="shared" si="2"/>
        <v>886.03</v>
      </c>
      <c r="O56" s="5">
        <f t="shared" si="3"/>
        <v>29.534333333333333</v>
      </c>
      <c r="P56" s="13"/>
    </row>
    <row r="57" spans="1:16" ht="84">
      <c r="A57" s="34" t="s">
        <v>99</v>
      </c>
      <c r="B57" s="2" t="s">
        <v>0</v>
      </c>
      <c r="C57" s="24" t="s">
        <v>100</v>
      </c>
      <c r="D57" s="62"/>
      <c r="E57" s="41">
        <v>0</v>
      </c>
      <c r="F57" s="62"/>
      <c r="G57" s="41">
        <v>0</v>
      </c>
      <c r="H57" s="62">
        <v>30000</v>
      </c>
      <c r="I57" s="41">
        <v>15000</v>
      </c>
      <c r="J57" s="62">
        <v>10262.25</v>
      </c>
      <c r="K57" s="41">
        <f t="shared" si="5"/>
        <v>68.415000000000006</v>
      </c>
      <c r="L57" s="41">
        <f t="shared" si="4"/>
        <v>30000</v>
      </c>
      <c r="M57" s="41">
        <f t="shared" si="1"/>
        <v>15000</v>
      </c>
      <c r="N57" s="47">
        <f t="shared" si="2"/>
        <v>10262.25</v>
      </c>
      <c r="O57" s="5">
        <f t="shared" si="3"/>
        <v>68.415000000000006</v>
      </c>
      <c r="P57" s="13"/>
    </row>
    <row r="58" spans="1:16">
      <c r="A58" s="31" t="s">
        <v>101</v>
      </c>
      <c r="B58" s="1" t="s">
        <v>0</v>
      </c>
      <c r="C58" s="22" t="s">
        <v>102</v>
      </c>
      <c r="D58" s="62">
        <v>1569000</v>
      </c>
      <c r="E58" s="41">
        <v>784440</v>
      </c>
      <c r="F58" s="62">
        <v>1003660.99</v>
      </c>
      <c r="G58" s="41">
        <f t="shared" si="0"/>
        <v>127.94617689052063</v>
      </c>
      <c r="H58" s="62">
        <v>2362700</v>
      </c>
      <c r="I58" s="41">
        <v>1230350</v>
      </c>
      <c r="J58" s="62">
        <v>2678421.77</v>
      </c>
      <c r="K58" s="41">
        <f t="shared" si="5"/>
        <v>217.69592148575609</v>
      </c>
      <c r="L58" s="41">
        <f t="shared" si="4"/>
        <v>3931700</v>
      </c>
      <c r="M58" s="41">
        <f t="shared" si="1"/>
        <v>2014790</v>
      </c>
      <c r="N58" s="47">
        <f t="shared" si="2"/>
        <v>3682082.76</v>
      </c>
      <c r="O58" s="5">
        <f t="shared" si="3"/>
        <v>182.75268191722211</v>
      </c>
      <c r="P58" s="13"/>
    </row>
    <row r="59" spans="1:16" ht="36">
      <c r="A59" s="32" t="s">
        <v>103</v>
      </c>
      <c r="B59" s="1" t="s">
        <v>0</v>
      </c>
      <c r="C59" s="22" t="s">
        <v>104</v>
      </c>
      <c r="D59" s="62"/>
      <c r="E59" s="41">
        <v>0</v>
      </c>
      <c r="F59" s="62">
        <v>206242.59</v>
      </c>
      <c r="G59" s="41">
        <v>0</v>
      </c>
      <c r="H59" s="62"/>
      <c r="I59" s="41">
        <v>0</v>
      </c>
      <c r="J59" s="62"/>
      <c r="K59" s="41">
        <v>0</v>
      </c>
      <c r="L59" s="41">
        <f t="shared" si="4"/>
        <v>0</v>
      </c>
      <c r="M59" s="41">
        <f t="shared" si="1"/>
        <v>0</v>
      </c>
      <c r="N59" s="47">
        <f t="shared" si="2"/>
        <v>206242.59</v>
      </c>
      <c r="O59" s="5">
        <v>0</v>
      </c>
      <c r="P59" s="13"/>
    </row>
    <row r="60" spans="1:16" ht="36">
      <c r="A60" s="33" t="s">
        <v>105</v>
      </c>
      <c r="B60" s="7" t="s">
        <v>0</v>
      </c>
      <c r="C60" s="23" t="s">
        <v>106</v>
      </c>
      <c r="D60" s="62"/>
      <c r="E60" s="41">
        <v>0</v>
      </c>
      <c r="F60" s="62">
        <v>54149.59</v>
      </c>
      <c r="G60" s="41">
        <v>0</v>
      </c>
      <c r="H60" s="62"/>
      <c r="I60" s="41">
        <v>0</v>
      </c>
      <c r="J60" s="62"/>
      <c r="K60" s="41">
        <v>0</v>
      </c>
      <c r="L60" s="41">
        <f t="shared" si="4"/>
        <v>0</v>
      </c>
      <c r="M60" s="41">
        <f t="shared" si="1"/>
        <v>0</v>
      </c>
      <c r="N60" s="47">
        <f t="shared" si="2"/>
        <v>54149.59</v>
      </c>
      <c r="O60" s="5">
        <v>0</v>
      </c>
      <c r="P60" s="13"/>
    </row>
    <row r="61" spans="1:16" ht="13.5">
      <c r="A61" s="33" t="s">
        <v>107</v>
      </c>
      <c r="B61" s="7" t="s">
        <v>0</v>
      </c>
      <c r="C61" s="23" t="s">
        <v>108</v>
      </c>
      <c r="D61" s="62"/>
      <c r="E61" s="41">
        <v>0</v>
      </c>
      <c r="F61" s="62">
        <v>152093</v>
      </c>
      <c r="G61" s="41">
        <v>0</v>
      </c>
      <c r="H61" s="62"/>
      <c r="I61" s="41">
        <v>0</v>
      </c>
      <c r="J61" s="62"/>
      <c r="K61" s="41">
        <v>0</v>
      </c>
      <c r="L61" s="41">
        <f t="shared" si="4"/>
        <v>0</v>
      </c>
      <c r="M61" s="41">
        <f t="shared" si="1"/>
        <v>0</v>
      </c>
      <c r="N61" s="47">
        <f t="shared" si="2"/>
        <v>152093</v>
      </c>
      <c r="O61" s="5">
        <v>0</v>
      </c>
      <c r="P61" s="13"/>
    </row>
    <row r="62" spans="1:16" ht="24">
      <c r="A62" s="34" t="s">
        <v>109</v>
      </c>
      <c r="B62" s="2" t="s">
        <v>0</v>
      </c>
      <c r="C62" s="24" t="s">
        <v>110</v>
      </c>
      <c r="D62" s="62"/>
      <c r="E62" s="41">
        <v>0</v>
      </c>
      <c r="F62" s="62">
        <v>26933</v>
      </c>
      <c r="G62" s="41">
        <v>0</v>
      </c>
      <c r="H62" s="62"/>
      <c r="I62" s="41">
        <v>0</v>
      </c>
      <c r="J62" s="62"/>
      <c r="K62" s="41">
        <v>0</v>
      </c>
      <c r="L62" s="41">
        <f t="shared" si="4"/>
        <v>0</v>
      </c>
      <c r="M62" s="41">
        <f t="shared" si="1"/>
        <v>0</v>
      </c>
      <c r="N62" s="47">
        <f t="shared" si="2"/>
        <v>26933</v>
      </c>
      <c r="O62" s="5">
        <v>0</v>
      </c>
      <c r="P62" s="13"/>
    </row>
    <row r="63" spans="1:16" ht="72">
      <c r="A63" s="34" t="s">
        <v>111</v>
      </c>
      <c r="B63" s="2" t="s">
        <v>0</v>
      </c>
      <c r="C63" s="24" t="s">
        <v>112</v>
      </c>
      <c r="D63" s="62"/>
      <c r="E63" s="41">
        <v>0</v>
      </c>
      <c r="F63" s="62">
        <v>125160</v>
      </c>
      <c r="G63" s="41">
        <v>0</v>
      </c>
      <c r="H63" s="62"/>
      <c r="I63" s="41">
        <v>0</v>
      </c>
      <c r="J63" s="62"/>
      <c r="K63" s="41">
        <v>0</v>
      </c>
      <c r="L63" s="41">
        <f t="shared" si="4"/>
        <v>0</v>
      </c>
      <c r="M63" s="41">
        <f t="shared" si="1"/>
        <v>0</v>
      </c>
      <c r="N63" s="47">
        <f t="shared" si="2"/>
        <v>125160</v>
      </c>
      <c r="O63" s="5">
        <v>0</v>
      </c>
      <c r="P63" s="13"/>
    </row>
    <row r="64" spans="1:16" ht="48">
      <c r="A64" s="32" t="s">
        <v>113</v>
      </c>
      <c r="B64" s="1" t="s">
        <v>0</v>
      </c>
      <c r="C64" s="22" t="s">
        <v>114</v>
      </c>
      <c r="D64" s="62">
        <v>1555000</v>
      </c>
      <c r="E64" s="41">
        <v>777147</v>
      </c>
      <c r="F64" s="62">
        <v>769173.78</v>
      </c>
      <c r="G64" s="41">
        <f t="shared" si="0"/>
        <v>98.974039660450345</v>
      </c>
      <c r="H64" s="62"/>
      <c r="I64" s="41">
        <v>0</v>
      </c>
      <c r="J64" s="62"/>
      <c r="K64" s="41">
        <v>0</v>
      </c>
      <c r="L64" s="41">
        <f t="shared" si="4"/>
        <v>1555000</v>
      </c>
      <c r="M64" s="41">
        <f t="shared" si="1"/>
        <v>777147</v>
      </c>
      <c r="N64" s="47">
        <f t="shared" si="2"/>
        <v>769173.78</v>
      </c>
      <c r="O64" s="5">
        <f t="shared" si="3"/>
        <v>98.974039660450345</v>
      </c>
      <c r="P64" s="13"/>
    </row>
    <row r="65" spans="1:16" ht="24">
      <c r="A65" s="33" t="s">
        <v>115</v>
      </c>
      <c r="B65" s="7" t="s">
        <v>0</v>
      </c>
      <c r="C65" s="23" t="s">
        <v>116</v>
      </c>
      <c r="D65" s="62">
        <v>1185000</v>
      </c>
      <c r="E65" s="41">
        <v>529780</v>
      </c>
      <c r="F65" s="62">
        <v>484906.82</v>
      </c>
      <c r="G65" s="41">
        <f t="shared" si="0"/>
        <v>91.529846351315641</v>
      </c>
      <c r="H65" s="62"/>
      <c r="I65" s="41">
        <v>0</v>
      </c>
      <c r="J65" s="62"/>
      <c r="K65" s="41">
        <v>0</v>
      </c>
      <c r="L65" s="41">
        <f t="shared" si="4"/>
        <v>1185000</v>
      </c>
      <c r="M65" s="41">
        <f t="shared" si="1"/>
        <v>529780</v>
      </c>
      <c r="N65" s="47">
        <f t="shared" si="2"/>
        <v>484906.82</v>
      </c>
      <c r="O65" s="5">
        <f t="shared" si="3"/>
        <v>91.529846351315641</v>
      </c>
      <c r="P65" s="13"/>
    </row>
    <row r="66" spans="1:16" ht="60">
      <c r="A66" s="34" t="s">
        <v>117</v>
      </c>
      <c r="B66" s="2" t="s">
        <v>0</v>
      </c>
      <c r="C66" s="24" t="s">
        <v>118</v>
      </c>
      <c r="D66" s="62">
        <v>55000</v>
      </c>
      <c r="E66" s="41">
        <v>14381</v>
      </c>
      <c r="F66" s="62">
        <v>15222</v>
      </c>
      <c r="G66" s="41">
        <f t="shared" si="0"/>
        <v>105.84799388081497</v>
      </c>
      <c r="H66" s="62"/>
      <c r="I66" s="41">
        <v>0</v>
      </c>
      <c r="J66" s="62"/>
      <c r="K66" s="41">
        <v>0</v>
      </c>
      <c r="L66" s="41">
        <f t="shared" si="4"/>
        <v>55000</v>
      </c>
      <c r="M66" s="41">
        <f t="shared" si="1"/>
        <v>14381</v>
      </c>
      <c r="N66" s="47">
        <f t="shared" si="2"/>
        <v>15222</v>
      </c>
      <c r="O66" s="5">
        <f t="shared" si="3"/>
        <v>105.84799388081497</v>
      </c>
      <c r="P66" s="13"/>
    </row>
    <row r="67" spans="1:16" ht="24">
      <c r="A67" s="34" t="s">
        <v>119</v>
      </c>
      <c r="B67" s="2" t="s">
        <v>0</v>
      </c>
      <c r="C67" s="24" t="s">
        <v>120</v>
      </c>
      <c r="D67" s="62">
        <v>800000</v>
      </c>
      <c r="E67" s="41">
        <v>360400</v>
      </c>
      <c r="F67" s="62">
        <v>305069.82</v>
      </c>
      <c r="G67" s="41">
        <f t="shared" si="0"/>
        <v>84.647563817980028</v>
      </c>
      <c r="H67" s="62"/>
      <c r="I67" s="41">
        <v>0</v>
      </c>
      <c r="J67" s="62"/>
      <c r="K67" s="41">
        <v>0</v>
      </c>
      <c r="L67" s="41">
        <f t="shared" si="4"/>
        <v>800000</v>
      </c>
      <c r="M67" s="41">
        <f t="shared" si="1"/>
        <v>360400</v>
      </c>
      <c r="N67" s="47">
        <f t="shared" si="2"/>
        <v>305069.82</v>
      </c>
      <c r="O67" s="5">
        <f t="shared" si="3"/>
        <v>84.647563817980028</v>
      </c>
      <c r="P67" s="13"/>
    </row>
    <row r="68" spans="1:16" ht="48">
      <c r="A68" s="34" t="s">
        <v>121</v>
      </c>
      <c r="B68" s="2" t="s">
        <v>0</v>
      </c>
      <c r="C68" s="24" t="s">
        <v>122</v>
      </c>
      <c r="D68" s="62">
        <v>330000</v>
      </c>
      <c r="E68" s="41">
        <v>154999</v>
      </c>
      <c r="F68" s="62">
        <v>164615</v>
      </c>
      <c r="G68" s="41">
        <f t="shared" si="0"/>
        <v>106.20391099297414</v>
      </c>
      <c r="H68" s="62"/>
      <c r="I68" s="41">
        <v>0</v>
      </c>
      <c r="J68" s="62"/>
      <c r="K68" s="41">
        <v>0</v>
      </c>
      <c r="L68" s="41">
        <f t="shared" si="4"/>
        <v>330000</v>
      </c>
      <c r="M68" s="41">
        <f t="shared" si="1"/>
        <v>154999</v>
      </c>
      <c r="N68" s="47">
        <f t="shared" si="2"/>
        <v>164615</v>
      </c>
      <c r="O68" s="5">
        <f t="shared" si="3"/>
        <v>106.20391099297414</v>
      </c>
      <c r="P68" s="13"/>
    </row>
    <row r="69" spans="1:16" ht="60">
      <c r="A69" s="33" t="s">
        <v>123</v>
      </c>
      <c r="B69" s="7" t="s">
        <v>0</v>
      </c>
      <c r="C69" s="23" t="s">
        <v>124</v>
      </c>
      <c r="D69" s="62">
        <v>350000</v>
      </c>
      <c r="E69" s="41">
        <v>239333</v>
      </c>
      <c r="F69" s="62">
        <v>268379.49</v>
      </c>
      <c r="G69" s="41">
        <f t="shared" si="0"/>
        <v>112.13643333765089</v>
      </c>
      <c r="H69" s="62"/>
      <c r="I69" s="41">
        <v>0</v>
      </c>
      <c r="J69" s="62"/>
      <c r="K69" s="41">
        <v>0</v>
      </c>
      <c r="L69" s="41">
        <f t="shared" si="4"/>
        <v>350000</v>
      </c>
      <c r="M69" s="41">
        <f t="shared" si="1"/>
        <v>239333</v>
      </c>
      <c r="N69" s="47">
        <f t="shared" si="2"/>
        <v>268379.49</v>
      </c>
      <c r="O69" s="5">
        <f t="shared" si="3"/>
        <v>112.13643333765089</v>
      </c>
      <c r="P69" s="13"/>
    </row>
    <row r="70" spans="1:16" ht="72">
      <c r="A70" s="34" t="s">
        <v>125</v>
      </c>
      <c r="B70" s="2" t="s">
        <v>0</v>
      </c>
      <c r="C70" s="24" t="s">
        <v>126</v>
      </c>
      <c r="D70" s="62">
        <v>350000</v>
      </c>
      <c r="E70" s="41">
        <v>239333</v>
      </c>
      <c r="F70" s="62">
        <v>268379.49</v>
      </c>
      <c r="G70" s="41">
        <f t="shared" si="0"/>
        <v>112.13643333765089</v>
      </c>
      <c r="H70" s="62"/>
      <c r="I70" s="41">
        <v>0</v>
      </c>
      <c r="J70" s="62"/>
      <c r="K70" s="41">
        <v>0</v>
      </c>
      <c r="L70" s="41">
        <f t="shared" si="4"/>
        <v>350000</v>
      </c>
      <c r="M70" s="41">
        <f t="shared" si="1"/>
        <v>239333</v>
      </c>
      <c r="N70" s="47">
        <f t="shared" si="2"/>
        <v>268379.49</v>
      </c>
      <c r="O70" s="5">
        <f t="shared" si="3"/>
        <v>112.13643333765089</v>
      </c>
      <c r="P70" s="13"/>
    </row>
    <row r="71" spans="1:16" ht="13.5">
      <c r="A71" s="33" t="s">
        <v>127</v>
      </c>
      <c r="B71" s="7" t="s">
        <v>0</v>
      </c>
      <c r="C71" s="23" t="s">
        <v>128</v>
      </c>
      <c r="D71" s="62">
        <v>20000</v>
      </c>
      <c r="E71" s="41">
        <v>8034</v>
      </c>
      <c r="F71" s="62">
        <v>15887.47</v>
      </c>
      <c r="G71" s="41">
        <f t="shared" si="0"/>
        <v>197.75292506845904</v>
      </c>
      <c r="H71" s="62"/>
      <c r="I71" s="41">
        <v>0</v>
      </c>
      <c r="J71" s="62"/>
      <c r="K71" s="41">
        <v>0</v>
      </c>
      <c r="L71" s="41">
        <f t="shared" si="4"/>
        <v>20000</v>
      </c>
      <c r="M71" s="41">
        <f t="shared" si="1"/>
        <v>8034</v>
      </c>
      <c r="N71" s="47">
        <f t="shared" si="2"/>
        <v>15887.47</v>
      </c>
      <c r="O71" s="5">
        <f t="shared" si="3"/>
        <v>197.75292506845904</v>
      </c>
      <c r="P71" s="13"/>
    </row>
    <row r="72" spans="1:16" ht="72">
      <c r="A72" s="34" t="s">
        <v>129</v>
      </c>
      <c r="B72" s="2" t="s">
        <v>0</v>
      </c>
      <c r="C72" s="24" t="s">
        <v>130</v>
      </c>
      <c r="D72" s="62">
        <v>14000</v>
      </c>
      <c r="E72" s="41">
        <v>6980</v>
      </c>
      <c r="F72" s="62">
        <v>14492.27</v>
      </c>
      <c r="G72" s="41">
        <f t="shared" si="0"/>
        <v>207.62564469914042</v>
      </c>
      <c r="H72" s="62"/>
      <c r="I72" s="41">
        <v>0</v>
      </c>
      <c r="J72" s="62"/>
      <c r="K72" s="41">
        <v>0</v>
      </c>
      <c r="L72" s="41">
        <f t="shared" si="4"/>
        <v>14000</v>
      </c>
      <c r="M72" s="41">
        <f t="shared" si="1"/>
        <v>6980</v>
      </c>
      <c r="N72" s="47">
        <f t="shared" si="2"/>
        <v>14492.27</v>
      </c>
      <c r="O72" s="5">
        <f t="shared" si="3"/>
        <v>207.62564469914042</v>
      </c>
      <c r="P72" s="13"/>
    </row>
    <row r="73" spans="1:16" ht="24">
      <c r="A73" s="63" t="s">
        <v>413</v>
      </c>
      <c r="B73" s="2"/>
      <c r="C73" s="24">
        <v>22090200</v>
      </c>
      <c r="D73" s="62"/>
      <c r="E73" s="41">
        <v>0</v>
      </c>
      <c r="F73" s="62">
        <v>239.2</v>
      </c>
      <c r="G73" s="41"/>
      <c r="H73" s="62"/>
      <c r="I73" s="41"/>
      <c r="J73" s="62"/>
      <c r="K73" s="41"/>
      <c r="L73" s="41"/>
      <c r="M73" s="41"/>
      <c r="N73" s="47"/>
      <c r="O73" s="5"/>
      <c r="P73" s="13"/>
    </row>
    <row r="74" spans="1:16" ht="60">
      <c r="A74" s="63" t="s">
        <v>131</v>
      </c>
      <c r="B74" s="2" t="s">
        <v>0</v>
      </c>
      <c r="C74" s="24" t="s">
        <v>132</v>
      </c>
      <c r="D74" s="62">
        <v>6000</v>
      </c>
      <c r="E74" s="41">
        <v>1054</v>
      </c>
      <c r="F74" s="62">
        <v>1156</v>
      </c>
      <c r="G74" s="41">
        <f t="shared" si="0"/>
        <v>109.67741935483872</v>
      </c>
      <c r="H74" s="62"/>
      <c r="I74" s="41">
        <v>0</v>
      </c>
      <c r="J74" s="62"/>
      <c r="K74" s="41">
        <v>0</v>
      </c>
      <c r="L74" s="41">
        <f t="shared" si="4"/>
        <v>6000</v>
      </c>
      <c r="M74" s="41">
        <f t="shared" si="1"/>
        <v>1054</v>
      </c>
      <c r="N74" s="47">
        <f t="shared" si="2"/>
        <v>1156</v>
      </c>
      <c r="O74" s="5">
        <f t="shared" si="3"/>
        <v>109.67741935483872</v>
      </c>
      <c r="P74" s="13"/>
    </row>
    <row r="75" spans="1:16" ht="24">
      <c r="A75" s="32" t="s">
        <v>133</v>
      </c>
      <c r="B75" s="1" t="s">
        <v>0</v>
      </c>
      <c r="C75" s="22" t="s">
        <v>134</v>
      </c>
      <c r="D75" s="62">
        <v>14000</v>
      </c>
      <c r="E75" s="41">
        <v>7293</v>
      </c>
      <c r="F75" s="62">
        <v>28244.62</v>
      </c>
      <c r="G75" s="41">
        <f t="shared" si="0"/>
        <v>387.28397093102973</v>
      </c>
      <c r="H75" s="62">
        <v>98000</v>
      </c>
      <c r="I75" s="41">
        <v>98000</v>
      </c>
      <c r="J75" s="62">
        <v>29903.62</v>
      </c>
      <c r="K75" s="41">
        <f>J75/I75%</f>
        <v>30.513897959183673</v>
      </c>
      <c r="L75" s="41">
        <f t="shared" si="4"/>
        <v>112000</v>
      </c>
      <c r="M75" s="41">
        <f t="shared" si="1"/>
        <v>105293</v>
      </c>
      <c r="N75" s="47">
        <f t="shared" si="2"/>
        <v>58148.24</v>
      </c>
      <c r="O75" s="5">
        <f t="shared" si="3"/>
        <v>55.225171663833301</v>
      </c>
      <c r="P75" s="13"/>
    </row>
    <row r="76" spans="1:16" ht="13.5">
      <c r="A76" s="33" t="s">
        <v>107</v>
      </c>
      <c r="B76" s="7" t="s">
        <v>0</v>
      </c>
      <c r="C76" s="23" t="s">
        <v>135</v>
      </c>
      <c r="D76" s="62">
        <v>14000</v>
      </c>
      <c r="E76" s="41">
        <v>7293</v>
      </c>
      <c r="F76" s="62">
        <v>28244.62</v>
      </c>
      <c r="G76" s="41">
        <f t="shared" si="0"/>
        <v>387.28397093102973</v>
      </c>
      <c r="H76" s="62"/>
      <c r="I76" s="41">
        <v>0</v>
      </c>
      <c r="J76" s="62">
        <v>20842.02</v>
      </c>
      <c r="K76" s="41">
        <v>0</v>
      </c>
      <c r="L76" s="41">
        <f t="shared" si="4"/>
        <v>14000</v>
      </c>
      <c r="M76" s="41">
        <f t="shared" si="1"/>
        <v>7293</v>
      </c>
      <c r="N76" s="47">
        <f t="shared" si="2"/>
        <v>49086.64</v>
      </c>
      <c r="O76" s="5">
        <f t="shared" si="3"/>
        <v>673.06513094748379</v>
      </c>
      <c r="P76" s="13"/>
    </row>
    <row r="77" spans="1:16">
      <c r="A77" s="34" t="s">
        <v>107</v>
      </c>
      <c r="B77" s="2" t="s">
        <v>0</v>
      </c>
      <c r="C77" s="24" t="s">
        <v>136</v>
      </c>
      <c r="D77" s="62">
        <v>14000</v>
      </c>
      <c r="E77" s="41">
        <v>7293</v>
      </c>
      <c r="F77" s="62">
        <v>11413.8</v>
      </c>
      <c r="G77" s="41">
        <f t="shared" si="0"/>
        <v>156.50349650349648</v>
      </c>
      <c r="H77" s="62"/>
      <c r="I77" s="41">
        <v>0</v>
      </c>
      <c r="J77" s="62"/>
      <c r="K77" s="41">
        <v>0</v>
      </c>
      <c r="L77" s="41">
        <f t="shared" si="4"/>
        <v>14000</v>
      </c>
      <c r="M77" s="41">
        <f t="shared" si="1"/>
        <v>7293</v>
      </c>
      <c r="N77" s="47">
        <f t="shared" si="2"/>
        <v>11413.8</v>
      </c>
      <c r="O77" s="5">
        <f t="shared" si="3"/>
        <v>156.50349650349648</v>
      </c>
      <c r="P77" s="13"/>
    </row>
    <row r="78" spans="1:16" ht="84">
      <c r="A78" s="34" t="s">
        <v>137</v>
      </c>
      <c r="B78" s="2" t="s">
        <v>0</v>
      </c>
      <c r="C78" s="24" t="s">
        <v>138</v>
      </c>
      <c r="D78" s="62"/>
      <c r="E78" s="41">
        <v>0</v>
      </c>
      <c r="F78" s="62"/>
      <c r="G78" s="41">
        <v>0</v>
      </c>
      <c r="H78" s="62"/>
      <c r="I78" s="41">
        <v>0</v>
      </c>
      <c r="J78" s="62">
        <v>20842.02</v>
      </c>
      <c r="K78" s="41">
        <v>0</v>
      </c>
      <c r="L78" s="41">
        <f t="shared" ref="L78:L143" si="6">D78+H78</f>
        <v>0</v>
      </c>
      <c r="M78" s="41">
        <f t="shared" ref="M78:M143" si="7">E78+I78</f>
        <v>0</v>
      </c>
      <c r="N78" s="47">
        <f t="shared" ref="N78:N143" si="8">F78+J78</f>
        <v>20842.02</v>
      </c>
      <c r="O78" s="5">
        <v>0</v>
      </c>
      <c r="P78" s="13"/>
    </row>
    <row r="79" spans="1:16" ht="228">
      <c r="A79" s="34" t="s">
        <v>139</v>
      </c>
      <c r="B79" s="2" t="s">
        <v>0</v>
      </c>
      <c r="C79" s="24" t="s">
        <v>140</v>
      </c>
      <c r="D79" s="62"/>
      <c r="E79" s="41">
        <v>0</v>
      </c>
      <c r="F79" s="62">
        <v>16830.82</v>
      </c>
      <c r="G79" s="41">
        <v>0</v>
      </c>
      <c r="H79" s="62"/>
      <c r="I79" s="41">
        <v>0</v>
      </c>
      <c r="J79" s="62"/>
      <c r="K79" s="41">
        <v>0</v>
      </c>
      <c r="L79" s="41">
        <f t="shared" si="6"/>
        <v>0</v>
      </c>
      <c r="M79" s="41">
        <f t="shared" si="7"/>
        <v>0</v>
      </c>
      <c r="N79" s="47">
        <f t="shared" si="8"/>
        <v>16830.82</v>
      </c>
      <c r="O79" s="5">
        <v>0</v>
      </c>
      <c r="P79" s="13"/>
    </row>
    <row r="80" spans="1:16" ht="48">
      <c r="A80" s="33" t="s">
        <v>141</v>
      </c>
      <c r="B80" s="7" t="s">
        <v>0</v>
      </c>
      <c r="C80" s="23" t="s">
        <v>142</v>
      </c>
      <c r="D80" s="62"/>
      <c r="E80" s="41">
        <v>0</v>
      </c>
      <c r="F80" s="62"/>
      <c r="G80" s="41">
        <v>0</v>
      </c>
      <c r="H80" s="62">
        <v>98000</v>
      </c>
      <c r="I80" s="41">
        <v>98000</v>
      </c>
      <c r="J80" s="62">
        <v>9061.6</v>
      </c>
      <c r="K80" s="41">
        <f>J80/I80%</f>
        <v>9.2465306122448983</v>
      </c>
      <c r="L80" s="41">
        <f t="shared" si="6"/>
        <v>98000</v>
      </c>
      <c r="M80" s="41">
        <f t="shared" si="7"/>
        <v>98000</v>
      </c>
      <c r="N80" s="47">
        <f t="shared" si="8"/>
        <v>9061.6</v>
      </c>
      <c r="O80" s="5">
        <f t="shared" ref="O80:O143" si="9">N80/M80%</f>
        <v>9.2465306122448983</v>
      </c>
      <c r="P80" s="13"/>
    </row>
    <row r="81" spans="1:16" ht="24">
      <c r="A81" s="32" t="s">
        <v>143</v>
      </c>
      <c r="B81" s="1" t="s">
        <v>0</v>
      </c>
      <c r="C81" s="22" t="s">
        <v>144</v>
      </c>
      <c r="D81" s="62"/>
      <c r="E81" s="41">
        <v>0</v>
      </c>
      <c r="F81" s="62"/>
      <c r="G81" s="41">
        <v>0</v>
      </c>
      <c r="H81" s="62">
        <v>2264700</v>
      </c>
      <c r="I81" s="41">
        <v>1132350</v>
      </c>
      <c r="J81" s="62">
        <v>2648518.15</v>
      </c>
      <c r="K81" s="41">
        <f>J81/I81%</f>
        <v>233.89571687199188</v>
      </c>
      <c r="L81" s="41">
        <f t="shared" si="6"/>
        <v>2264700</v>
      </c>
      <c r="M81" s="41">
        <f t="shared" si="7"/>
        <v>1132350</v>
      </c>
      <c r="N81" s="47">
        <f t="shared" si="8"/>
        <v>2648518.15</v>
      </c>
      <c r="O81" s="5">
        <f t="shared" si="9"/>
        <v>233.89571687199188</v>
      </c>
      <c r="P81" s="13"/>
    </row>
    <row r="82" spans="1:16" ht="48">
      <c r="A82" s="33" t="s">
        <v>145</v>
      </c>
      <c r="B82" s="7" t="s">
        <v>0</v>
      </c>
      <c r="C82" s="23" t="s">
        <v>146</v>
      </c>
      <c r="D82" s="62"/>
      <c r="E82" s="41">
        <v>0</v>
      </c>
      <c r="F82" s="62"/>
      <c r="G82" s="41">
        <v>0</v>
      </c>
      <c r="H82" s="62">
        <v>2264700</v>
      </c>
      <c r="I82" s="41">
        <v>1132350</v>
      </c>
      <c r="J82" s="62">
        <v>998170.18</v>
      </c>
      <c r="K82" s="41">
        <f>J82/I82%</f>
        <v>88.15032278005917</v>
      </c>
      <c r="L82" s="41">
        <f t="shared" si="6"/>
        <v>2264700</v>
      </c>
      <c r="M82" s="41">
        <f t="shared" si="7"/>
        <v>1132350</v>
      </c>
      <c r="N82" s="47">
        <f t="shared" si="8"/>
        <v>998170.18</v>
      </c>
      <c r="O82" s="5">
        <f t="shared" si="9"/>
        <v>88.15032278005917</v>
      </c>
      <c r="P82" s="13"/>
    </row>
    <row r="83" spans="1:16" ht="48">
      <c r="A83" s="34" t="s">
        <v>147</v>
      </c>
      <c r="B83" s="2" t="s">
        <v>0</v>
      </c>
      <c r="C83" s="24" t="s">
        <v>148</v>
      </c>
      <c r="D83" s="62"/>
      <c r="E83" s="41">
        <v>0</v>
      </c>
      <c r="F83" s="62"/>
      <c r="G83" s="41">
        <v>0</v>
      </c>
      <c r="H83" s="62">
        <v>2174800</v>
      </c>
      <c r="I83" s="41">
        <v>1087400</v>
      </c>
      <c r="J83" s="62">
        <v>872560.12</v>
      </c>
      <c r="K83" s="41">
        <f>J83/I83%</f>
        <v>80.2427919808718</v>
      </c>
      <c r="L83" s="41">
        <f t="shared" si="6"/>
        <v>2174800</v>
      </c>
      <c r="M83" s="41">
        <f t="shared" si="7"/>
        <v>1087400</v>
      </c>
      <c r="N83" s="47">
        <f t="shared" si="8"/>
        <v>872560.12</v>
      </c>
      <c r="O83" s="5">
        <f t="shared" si="9"/>
        <v>80.2427919808718</v>
      </c>
      <c r="P83" s="13"/>
    </row>
    <row r="84" spans="1:16" ht="36">
      <c r="A84" s="34" t="s">
        <v>149</v>
      </c>
      <c r="B84" s="2" t="s">
        <v>0</v>
      </c>
      <c r="C84" s="24" t="s">
        <v>150</v>
      </c>
      <c r="D84" s="62"/>
      <c r="E84" s="41">
        <v>0</v>
      </c>
      <c r="F84" s="62"/>
      <c r="G84" s="41">
        <v>0</v>
      </c>
      <c r="H84" s="62"/>
      <c r="I84" s="41">
        <v>0</v>
      </c>
      <c r="J84" s="62">
        <v>20070</v>
      </c>
      <c r="K84" s="41">
        <v>0</v>
      </c>
      <c r="L84" s="41">
        <f t="shared" si="6"/>
        <v>0</v>
      </c>
      <c r="M84" s="41">
        <f t="shared" si="7"/>
        <v>0</v>
      </c>
      <c r="N84" s="47">
        <f t="shared" si="8"/>
        <v>20070</v>
      </c>
      <c r="O84" s="5">
        <v>0</v>
      </c>
      <c r="P84" s="13"/>
    </row>
    <row r="85" spans="1:16" ht="72">
      <c r="A85" s="34" t="s">
        <v>151</v>
      </c>
      <c r="B85" s="2" t="s">
        <v>0</v>
      </c>
      <c r="C85" s="24" t="s">
        <v>152</v>
      </c>
      <c r="D85" s="62"/>
      <c r="E85" s="41">
        <v>0</v>
      </c>
      <c r="F85" s="62"/>
      <c r="G85" s="41">
        <v>0</v>
      </c>
      <c r="H85" s="62">
        <v>89900</v>
      </c>
      <c r="I85" s="41">
        <v>44950</v>
      </c>
      <c r="J85" s="62">
        <v>105540.06</v>
      </c>
      <c r="K85" s="41">
        <f>J85/I85%</f>
        <v>234.7943492769744</v>
      </c>
      <c r="L85" s="41">
        <f t="shared" si="6"/>
        <v>89900</v>
      </c>
      <c r="M85" s="41">
        <f t="shared" si="7"/>
        <v>44950</v>
      </c>
      <c r="N85" s="47">
        <f t="shared" si="8"/>
        <v>105540.06</v>
      </c>
      <c r="O85" s="5">
        <f t="shared" si="9"/>
        <v>234.7943492769744</v>
      </c>
      <c r="P85" s="13"/>
    </row>
    <row r="86" spans="1:16" ht="36">
      <c r="A86" s="33" t="s">
        <v>153</v>
      </c>
      <c r="B86" s="7" t="s">
        <v>0</v>
      </c>
      <c r="C86" s="23" t="s">
        <v>154</v>
      </c>
      <c r="D86" s="62"/>
      <c r="E86" s="41">
        <v>0</v>
      </c>
      <c r="F86" s="62"/>
      <c r="G86" s="41">
        <v>0</v>
      </c>
      <c r="H86" s="62"/>
      <c r="I86" s="41">
        <v>0</v>
      </c>
      <c r="J86" s="62">
        <v>1650347.97</v>
      </c>
      <c r="K86" s="41">
        <v>0</v>
      </c>
      <c r="L86" s="41">
        <f t="shared" si="6"/>
        <v>0</v>
      </c>
      <c r="M86" s="41">
        <f t="shared" si="7"/>
        <v>0</v>
      </c>
      <c r="N86" s="47">
        <f t="shared" si="8"/>
        <v>1650347.97</v>
      </c>
      <c r="O86" s="5">
        <v>0</v>
      </c>
      <c r="P86" s="13"/>
    </row>
    <row r="87" spans="1:16" ht="24">
      <c r="A87" s="34" t="s">
        <v>155</v>
      </c>
      <c r="B87" s="2" t="s">
        <v>0</v>
      </c>
      <c r="C87" s="24" t="s">
        <v>156</v>
      </c>
      <c r="D87" s="62"/>
      <c r="E87" s="41">
        <v>0</v>
      </c>
      <c r="F87" s="62"/>
      <c r="G87" s="41">
        <v>0</v>
      </c>
      <c r="H87" s="62"/>
      <c r="I87" s="41">
        <v>0</v>
      </c>
      <c r="J87" s="62">
        <v>693014.97</v>
      </c>
      <c r="K87" s="41">
        <v>0</v>
      </c>
      <c r="L87" s="41">
        <f t="shared" si="6"/>
        <v>0</v>
      </c>
      <c r="M87" s="41">
        <f t="shared" si="7"/>
        <v>0</v>
      </c>
      <c r="N87" s="47">
        <f t="shared" si="8"/>
        <v>693014.97</v>
      </c>
      <c r="O87" s="5">
        <v>0</v>
      </c>
      <c r="P87" s="13"/>
    </row>
    <row r="88" spans="1:16" ht="168">
      <c r="A88" s="34" t="s">
        <v>157</v>
      </c>
      <c r="B88" s="2" t="s">
        <v>0</v>
      </c>
      <c r="C88" s="24" t="s">
        <v>158</v>
      </c>
      <c r="D88" s="62"/>
      <c r="E88" s="41">
        <v>0</v>
      </c>
      <c r="F88" s="62"/>
      <c r="G88" s="41">
        <v>0</v>
      </c>
      <c r="H88" s="62"/>
      <c r="I88" s="41">
        <v>0</v>
      </c>
      <c r="J88" s="62">
        <v>957333</v>
      </c>
      <c r="K88" s="41">
        <v>0</v>
      </c>
      <c r="L88" s="41">
        <f t="shared" si="6"/>
        <v>0</v>
      </c>
      <c r="M88" s="41">
        <f t="shared" si="7"/>
        <v>0</v>
      </c>
      <c r="N88" s="47">
        <f t="shared" si="8"/>
        <v>957333</v>
      </c>
      <c r="O88" s="5">
        <v>0</v>
      </c>
      <c r="P88" s="13"/>
    </row>
    <row r="89" spans="1:16" ht="24">
      <c r="A89" s="31" t="s">
        <v>159</v>
      </c>
      <c r="B89" s="1" t="s">
        <v>0</v>
      </c>
      <c r="C89" s="22" t="s">
        <v>160</v>
      </c>
      <c r="D89" s="62"/>
      <c r="E89" s="41">
        <v>0</v>
      </c>
      <c r="F89" s="62"/>
      <c r="G89" s="41">
        <v>0</v>
      </c>
      <c r="H89" s="62">
        <v>682000</v>
      </c>
      <c r="I89" s="41">
        <v>292000</v>
      </c>
      <c r="J89" s="62">
        <v>451621.87</v>
      </c>
      <c r="K89" s="41">
        <f>J89/I89%</f>
        <v>154.66502397260274</v>
      </c>
      <c r="L89" s="41">
        <f t="shared" si="6"/>
        <v>682000</v>
      </c>
      <c r="M89" s="41">
        <f t="shared" si="7"/>
        <v>292000</v>
      </c>
      <c r="N89" s="47">
        <f t="shared" si="8"/>
        <v>451621.87</v>
      </c>
      <c r="O89" s="5">
        <f t="shared" si="9"/>
        <v>154.66502397260274</v>
      </c>
      <c r="P89" s="13"/>
    </row>
    <row r="90" spans="1:16" ht="24">
      <c r="A90" s="32" t="s">
        <v>161</v>
      </c>
      <c r="B90" s="1" t="s">
        <v>0</v>
      </c>
      <c r="C90" s="22" t="s">
        <v>162</v>
      </c>
      <c r="D90" s="62"/>
      <c r="E90" s="41">
        <v>0</v>
      </c>
      <c r="F90" s="62"/>
      <c r="G90" s="41">
        <v>0</v>
      </c>
      <c r="H90" s="62"/>
      <c r="I90" s="41">
        <v>0</v>
      </c>
      <c r="J90" s="62">
        <v>7.42</v>
      </c>
      <c r="K90" s="41">
        <v>0</v>
      </c>
      <c r="L90" s="41">
        <f t="shared" si="6"/>
        <v>0</v>
      </c>
      <c r="M90" s="41">
        <f t="shared" si="7"/>
        <v>0</v>
      </c>
      <c r="N90" s="47">
        <f t="shared" si="8"/>
        <v>7.42</v>
      </c>
      <c r="O90" s="5">
        <v>0</v>
      </c>
      <c r="P90" s="13"/>
    </row>
    <row r="91" spans="1:16" ht="72">
      <c r="A91" s="33" t="s">
        <v>163</v>
      </c>
      <c r="B91" s="7" t="s">
        <v>0</v>
      </c>
      <c r="C91" s="23" t="s">
        <v>164</v>
      </c>
      <c r="D91" s="62"/>
      <c r="E91" s="41">
        <v>0</v>
      </c>
      <c r="F91" s="62"/>
      <c r="G91" s="41">
        <v>0</v>
      </c>
      <c r="H91" s="62"/>
      <c r="I91" s="41">
        <v>0</v>
      </c>
      <c r="J91" s="62">
        <v>7.42</v>
      </c>
      <c r="K91" s="41">
        <v>0</v>
      </c>
      <c r="L91" s="41">
        <f t="shared" si="6"/>
        <v>0</v>
      </c>
      <c r="M91" s="41">
        <f t="shared" si="7"/>
        <v>0</v>
      </c>
      <c r="N91" s="47">
        <f t="shared" si="8"/>
        <v>7.42</v>
      </c>
      <c r="O91" s="5">
        <v>0</v>
      </c>
      <c r="P91" s="13"/>
    </row>
    <row r="92" spans="1:16" ht="24">
      <c r="A92" s="32" t="s">
        <v>165</v>
      </c>
      <c r="B92" s="1" t="s">
        <v>0</v>
      </c>
      <c r="C92" s="22" t="s">
        <v>166</v>
      </c>
      <c r="D92" s="62"/>
      <c r="E92" s="41">
        <v>0</v>
      </c>
      <c r="F92" s="62"/>
      <c r="G92" s="41">
        <v>0</v>
      </c>
      <c r="H92" s="62">
        <v>682000</v>
      </c>
      <c r="I92" s="41">
        <v>292000</v>
      </c>
      <c r="J92" s="62">
        <v>451614.45</v>
      </c>
      <c r="K92" s="41">
        <f>J92/I92%</f>
        <v>154.66248287671235</v>
      </c>
      <c r="L92" s="41">
        <f t="shared" si="6"/>
        <v>682000</v>
      </c>
      <c r="M92" s="41">
        <f t="shared" si="7"/>
        <v>292000</v>
      </c>
      <c r="N92" s="47">
        <f t="shared" si="8"/>
        <v>451614.45</v>
      </c>
      <c r="O92" s="5">
        <f t="shared" si="9"/>
        <v>154.66248287671235</v>
      </c>
      <c r="P92" s="13"/>
    </row>
    <row r="93" spans="1:16" ht="13.5">
      <c r="A93" s="33" t="s">
        <v>167</v>
      </c>
      <c r="B93" s="7" t="s">
        <v>0</v>
      </c>
      <c r="C93" s="23" t="s">
        <v>168</v>
      </c>
      <c r="D93" s="62"/>
      <c r="E93" s="41">
        <v>0</v>
      </c>
      <c r="F93" s="62"/>
      <c r="G93" s="41">
        <v>0</v>
      </c>
      <c r="H93" s="62">
        <v>682000</v>
      </c>
      <c r="I93" s="41">
        <v>292000</v>
      </c>
      <c r="J93" s="62">
        <v>451614.45</v>
      </c>
      <c r="K93" s="41">
        <f>J93/I93%</f>
        <v>154.66248287671235</v>
      </c>
      <c r="L93" s="41">
        <f t="shared" si="6"/>
        <v>682000</v>
      </c>
      <c r="M93" s="41">
        <f t="shared" si="7"/>
        <v>292000</v>
      </c>
      <c r="N93" s="47">
        <f t="shared" si="8"/>
        <v>451614.45</v>
      </c>
      <c r="O93" s="5">
        <f t="shared" si="9"/>
        <v>154.66248287671235</v>
      </c>
      <c r="P93" s="13"/>
    </row>
    <row r="94" spans="1:16" ht="108">
      <c r="A94" s="34" t="s">
        <v>169</v>
      </c>
      <c r="B94" s="2" t="s">
        <v>0</v>
      </c>
      <c r="C94" s="24" t="s">
        <v>170</v>
      </c>
      <c r="D94" s="62"/>
      <c r="E94" s="41">
        <v>0</v>
      </c>
      <c r="F94" s="62"/>
      <c r="G94" s="41">
        <v>0</v>
      </c>
      <c r="H94" s="62">
        <v>682000</v>
      </c>
      <c r="I94" s="41">
        <v>292000</v>
      </c>
      <c r="J94" s="62">
        <v>451614.45</v>
      </c>
      <c r="K94" s="41">
        <f>J94/I94%</f>
        <v>154.66248287671235</v>
      </c>
      <c r="L94" s="41">
        <f t="shared" si="6"/>
        <v>682000</v>
      </c>
      <c r="M94" s="41">
        <f t="shared" si="7"/>
        <v>292000</v>
      </c>
      <c r="N94" s="47">
        <f t="shared" si="8"/>
        <v>451614.45</v>
      </c>
      <c r="O94" s="5">
        <f t="shared" si="9"/>
        <v>154.66248287671235</v>
      </c>
      <c r="P94" s="13"/>
    </row>
    <row r="95" spans="1:16" ht="36">
      <c r="A95" s="31" t="s">
        <v>171</v>
      </c>
      <c r="B95" s="1" t="s">
        <v>0</v>
      </c>
      <c r="C95" s="22" t="s">
        <v>172</v>
      </c>
      <c r="D95" s="62">
        <v>96332896</v>
      </c>
      <c r="E95" s="41">
        <v>51973111</v>
      </c>
      <c r="F95" s="62">
        <v>46633926.090000004</v>
      </c>
      <c r="G95" s="41">
        <f t="shared" ref="G95:G143" si="10">F95/E95%</f>
        <v>89.727024595468237</v>
      </c>
      <c r="H95" s="62">
        <v>3100700</v>
      </c>
      <c r="I95" s="41">
        <v>1550350</v>
      </c>
      <c r="J95" s="62">
        <v>3148271.68</v>
      </c>
      <c r="K95" s="41">
        <f>J95/I95%</f>
        <v>203.06844776985844</v>
      </c>
      <c r="L95" s="41">
        <f t="shared" si="6"/>
        <v>99433596</v>
      </c>
      <c r="M95" s="41">
        <f t="shared" si="7"/>
        <v>53523461</v>
      </c>
      <c r="N95" s="47">
        <f t="shared" si="8"/>
        <v>49782197.770000003</v>
      </c>
      <c r="O95" s="5">
        <f t="shared" si="9"/>
        <v>93.010049873269608</v>
      </c>
      <c r="P95" s="13"/>
    </row>
    <row r="96" spans="1:16">
      <c r="A96" s="31" t="s">
        <v>173</v>
      </c>
      <c r="B96" s="1" t="s">
        <v>0</v>
      </c>
      <c r="C96" s="22" t="s">
        <v>174</v>
      </c>
      <c r="D96" s="62">
        <v>141516000</v>
      </c>
      <c r="E96" s="41">
        <v>90860740</v>
      </c>
      <c r="F96" s="62">
        <v>83569100</v>
      </c>
      <c r="G96" s="41">
        <f t="shared" si="10"/>
        <v>91.974927785091779</v>
      </c>
      <c r="H96" s="62">
        <v>4673650</v>
      </c>
      <c r="I96" s="41">
        <v>2873650</v>
      </c>
      <c r="J96" s="62">
        <v>1260650</v>
      </c>
      <c r="K96" s="41">
        <v>0</v>
      </c>
      <c r="L96" s="41">
        <f t="shared" si="6"/>
        <v>146189650</v>
      </c>
      <c r="M96" s="41">
        <f t="shared" si="7"/>
        <v>93734390</v>
      </c>
      <c r="N96" s="47">
        <f t="shared" si="8"/>
        <v>84829750</v>
      </c>
      <c r="O96" s="5">
        <f t="shared" si="9"/>
        <v>90.500135542568742</v>
      </c>
      <c r="P96" s="13"/>
    </row>
    <row r="97" spans="1:16" ht="24">
      <c r="A97" s="32" t="s">
        <v>175</v>
      </c>
      <c r="B97" s="1" t="s">
        <v>0</v>
      </c>
      <c r="C97" s="22" t="s">
        <v>176</v>
      </c>
      <c r="D97" s="62">
        <v>141516000</v>
      </c>
      <c r="E97" s="41">
        <v>90860740</v>
      </c>
      <c r="F97" s="62">
        <v>83569100</v>
      </c>
      <c r="G97" s="41">
        <f t="shared" si="10"/>
        <v>91.974927785091779</v>
      </c>
      <c r="H97" s="62">
        <v>4673650</v>
      </c>
      <c r="I97" s="41">
        <v>2873650</v>
      </c>
      <c r="J97" s="62">
        <v>1260650</v>
      </c>
      <c r="K97" s="41">
        <v>0</v>
      </c>
      <c r="L97" s="41">
        <f t="shared" si="6"/>
        <v>146189650</v>
      </c>
      <c r="M97" s="41">
        <f t="shared" si="7"/>
        <v>93734390</v>
      </c>
      <c r="N97" s="47">
        <f t="shared" si="8"/>
        <v>84829750</v>
      </c>
      <c r="O97" s="5">
        <f t="shared" si="9"/>
        <v>90.500135542568742</v>
      </c>
      <c r="P97" s="13"/>
    </row>
    <row r="98" spans="1:16" ht="13.5">
      <c r="A98" s="33" t="s">
        <v>177</v>
      </c>
      <c r="B98" s="7" t="s">
        <v>0</v>
      </c>
      <c r="C98" s="23" t="s">
        <v>178</v>
      </c>
      <c r="D98" s="62">
        <v>29292800</v>
      </c>
      <c r="E98" s="41">
        <v>14646600</v>
      </c>
      <c r="F98" s="62">
        <v>14646600</v>
      </c>
      <c r="G98" s="41">
        <f t="shared" si="10"/>
        <v>100</v>
      </c>
      <c r="H98" s="62"/>
      <c r="I98" s="41">
        <v>0</v>
      </c>
      <c r="J98" s="62"/>
      <c r="K98" s="41">
        <v>0</v>
      </c>
      <c r="L98" s="41">
        <f t="shared" si="6"/>
        <v>29292800</v>
      </c>
      <c r="M98" s="41">
        <f t="shared" si="7"/>
        <v>14646600</v>
      </c>
      <c r="N98" s="47">
        <f t="shared" si="8"/>
        <v>14646600</v>
      </c>
      <c r="O98" s="5">
        <f t="shared" si="9"/>
        <v>100</v>
      </c>
      <c r="P98" s="13"/>
    </row>
    <row r="99" spans="1:16">
      <c r="A99" s="34" t="s">
        <v>179</v>
      </c>
      <c r="B99" s="2" t="s">
        <v>0</v>
      </c>
      <c r="C99" s="24" t="s">
        <v>180</v>
      </c>
      <c r="D99" s="62">
        <v>29292800</v>
      </c>
      <c r="E99" s="41">
        <v>14646600</v>
      </c>
      <c r="F99" s="62">
        <v>14646600</v>
      </c>
      <c r="G99" s="41">
        <f t="shared" si="10"/>
        <v>100</v>
      </c>
      <c r="H99" s="62"/>
      <c r="I99" s="41">
        <v>0</v>
      </c>
      <c r="J99" s="62"/>
      <c r="K99" s="41">
        <v>0</v>
      </c>
      <c r="L99" s="41">
        <f t="shared" si="6"/>
        <v>29292800</v>
      </c>
      <c r="M99" s="41">
        <f t="shared" si="7"/>
        <v>14646600</v>
      </c>
      <c r="N99" s="47">
        <f t="shared" si="8"/>
        <v>14646600</v>
      </c>
      <c r="O99" s="5">
        <f t="shared" si="9"/>
        <v>100</v>
      </c>
      <c r="P99" s="13"/>
    </row>
    <row r="100" spans="1:16" ht="13.5">
      <c r="A100" s="33" t="s">
        <v>181</v>
      </c>
      <c r="B100" s="7" t="s">
        <v>0</v>
      </c>
      <c r="C100" s="23" t="s">
        <v>182</v>
      </c>
      <c r="D100" s="62">
        <v>112223200</v>
      </c>
      <c r="E100" s="41">
        <v>68922500</v>
      </c>
      <c r="F100" s="62">
        <v>68922500</v>
      </c>
      <c r="G100" s="41">
        <f t="shared" si="10"/>
        <v>100</v>
      </c>
      <c r="H100" s="62"/>
      <c r="I100" s="41">
        <v>0</v>
      </c>
      <c r="J100" s="62"/>
      <c r="K100" s="41">
        <v>0</v>
      </c>
      <c r="L100" s="41">
        <f t="shared" si="6"/>
        <v>112223200</v>
      </c>
      <c r="M100" s="41">
        <f t="shared" si="7"/>
        <v>68922500</v>
      </c>
      <c r="N100" s="47">
        <f t="shared" si="8"/>
        <v>68922500</v>
      </c>
      <c r="O100" s="5">
        <f t="shared" si="9"/>
        <v>100</v>
      </c>
      <c r="P100" s="13"/>
    </row>
    <row r="101" spans="1:16" ht="36">
      <c r="A101" s="34" t="s">
        <v>183</v>
      </c>
      <c r="B101" s="2" t="s">
        <v>0</v>
      </c>
      <c r="C101" s="24" t="s">
        <v>184</v>
      </c>
      <c r="D101" s="62">
        <v>106286900</v>
      </c>
      <c r="E101" s="41">
        <v>62986200</v>
      </c>
      <c r="F101" s="62">
        <v>62986200</v>
      </c>
      <c r="G101" s="41">
        <f t="shared" si="10"/>
        <v>100</v>
      </c>
      <c r="H101" s="62"/>
      <c r="I101" s="41">
        <v>0</v>
      </c>
      <c r="J101" s="62"/>
      <c r="K101" s="41">
        <v>0</v>
      </c>
      <c r="L101" s="41">
        <f t="shared" si="6"/>
        <v>106286900</v>
      </c>
      <c r="M101" s="41">
        <f t="shared" si="7"/>
        <v>62986200</v>
      </c>
      <c r="N101" s="47">
        <f t="shared" si="8"/>
        <v>62986200</v>
      </c>
      <c r="O101" s="5">
        <f t="shared" si="9"/>
        <v>100</v>
      </c>
      <c r="P101" s="13"/>
    </row>
    <row r="102" spans="1:16" ht="36">
      <c r="A102" s="34" t="s">
        <v>185</v>
      </c>
      <c r="B102" s="2" t="s">
        <v>0</v>
      </c>
      <c r="C102" s="24" t="s">
        <v>186</v>
      </c>
      <c r="D102" s="62">
        <v>5936300</v>
      </c>
      <c r="E102" s="41">
        <v>5936300</v>
      </c>
      <c r="F102" s="62">
        <v>5936300</v>
      </c>
      <c r="G102" s="41">
        <f t="shared" si="10"/>
        <v>100</v>
      </c>
      <c r="H102" s="62"/>
      <c r="I102" s="41">
        <v>0</v>
      </c>
      <c r="J102" s="62"/>
      <c r="K102" s="41">
        <v>0</v>
      </c>
      <c r="L102" s="41">
        <f t="shared" si="6"/>
        <v>5936300</v>
      </c>
      <c r="M102" s="41">
        <f t="shared" si="7"/>
        <v>5936300</v>
      </c>
      <c r="N102" s="47">
        <f t="shared" si="8"/>
        <v>5936300</v>
      </c>
      <c r="O102" s="5">
        <f t="shared" si="9"/>
        <v>100</v>
      </c>
      <c r="P102" s="13"/>
    </row>
    <row r="103" spans="1:16" ht="48">
      <c r="A103" s="31" t="s">
        <v>187</v>
      </c>
      <c r="B103" s="1" t="s">
        <v>0</v>
      </c>
      <c r="C103" s="22" t="s">
        <v>188</v>
      </c>
      <c r="D103" s="62">
        <v>237848896</v>
      </c>
      <c r="E103" s="64">
        <f>E102+E101+E99+E95</f>
        <v>135542211</v>
      </c>
      <c r="F103" s="62">
        <v>130203026.09</v>
      </c>
      <c r="G103" s="41">
        <f t="shared" si="10"/>
        <v>96.060869252014783</v>
      </c>
      <c r="H103" s="62">
        <v>3100700</v>
      </c>
      <c r="I103" s="41">
        <f>I102+I101+I99+I95</f>
        <v>1550350</v>
      </c>
      <c r="J103" s="62">
        <v>3148271.68</v>
      </c>
      <c r="K103" s="41">
        <f>J103/I103%</f>
        <v>203.06844776985844</v>
      </c>
      <c r="L103" s="41">
        <f t="shared" si="6"/>
        <v>240949596</v>
      </c>
      <c r="M103" s="41">
        <f t="shared" si="7"/>
        <v>137092561</v>
      </c>
      <c r="N103" s="47">
        <f t="shared" si="8"/>
        <v>133351297.77000001</v>
      </c>
      <c r="O103" s="5">
        <f t="shared" si="9"/>
        <v>97.270994718670408</v>
      </c>
      <c r="P103" s="13"/>
    </row>
    <row r="104" spans="1:16" ht="36">
      <c r="A104" s="33" t="s">
        <v>189</v>
      </c>
      <c r="B104" s="7" t="s">
        <v>0</v>
      </c>
      <c r="C104" s="23" t="s">
        <v>190</v>
      </c>
      <c r="D104" s="62">
        <v>6595500</v>
      </c>
      <c r="E104" s="41">
        <v>3321200</v>
      </c>
      <c r="F104" s="62">
        <v>3303500</v>
      </c>
      <c r="G104" s="41">
        <f t="shared" si="10"/>
        <v>99.46706009875949</v>
      </c>
      <c r="H104" s="62"/>
      <c r="I104" s="41">
        <v>0</v>
      </c>
      <c r="J104" s="62"/>
      <c r="K104" s="41">
        <v>0</v>
      </c>
      <c r="L104" s="41">
        <f t="shared" si="6"/>
        <v>6595500</v>
      </c>
      <c r="M104" s="41">
        <f t="shared" si="7"/>
        <v>3321200</v>
      </c>
      <c r="N104" s="47">
        <f t="shared" si="8"/>
        <v>3303500</v>
      </c>
      <c r="O104" s="5">
        <f t="shared" si="9"/>
        <v>99.46706009875949</v>
      </c>
      <c r="P104" s="13"/>
    </row>
    <row r="105" spans="1:16" ht="84">
      <c r="A105" s="34" t="s">
        <v>191</v>
      </c>
      <c r="B105" s="2" t="s">
        <v>0</v>
      </c>
      <c r="C105" s="24" t="s">
        <v>192</v>
      </c>
      <c r="D105" s="62">
        <v>6595500</v>
      </c>
      <c r="E105" s="41">
        <v>3321200</v>
      </c>
      <c r="F105" s="62">
        <v>3303500</v>
      </c>
      <c r="G105" s="41">
        <f t="shared" si="10"/>
        <v>99.46706009875949</v>
      </c>
      <c r="H105" s="62"/>
      <c r="I105" s="41">
        <v>0</v>
      </c>
      <c r="J105" s="62"/>
      <c r="K105" s="41">
        <v>0</v>
      </c>
      <c r="L105" s="41">
        <f t="shared" si="6"/>
        <v>6595500</v>
      </c>
      <c r="M105" s="41">
        <f t="shared" si="7"/>
        <v>3321200</v>
      </c>
      <c r="N105" s="47">
        <f t="shared" si="8"/>
        <v>3303500</v>
      </c>
      <c r="O105" s="5">
        <f t="shared" si="9"/>
        <v>99.46706009875949</v>
      </c>
      <c r="P105" s="13"/>
    </row>
    <row r="106" spans="1:16" ht="36">
      <c r="A106" s="33" t="s">
        <v>193</v>
      </c>
      <c r="B106" s="7" t="s">
        <v>0</v>
      </c>
      <c r="C106" s="23" t="s">
        <v>194</v>
      </c>
      <c r="D106" s="62">
        <v>6625289</v>
      </c>
      <c r="E106" s="41">
        <v>3970440</v>
      </c>
      <c r="F106" s="62">
        <v>3308862</v>
      </c>
      <c r="G106" s="41">
        <f t="shared" si="10"/>
        <v>83.337413485659013</v>
      </c>
      <c r="H106" s="62">
        <v>4673650</v>
      </c>
      <c r="I106" s="41">
        <v>2873650</v>
      </c>
      <c r="J106" s="62">
        <v>1260650</v>
      </c>
      <c r="K106" s="41">
        <f>J106/I106%</f>
        <v>43.86929514728655</v>
      </c>
      <c r="L106" s="41">
        <f t="shared" si="6"/>
        <v>11298939</v>
      </c>
      <c r="M106" s="41">
        <f t="shared" si="7"/>
        <v>6844090</v>
      </c>
      <c r="N106" s="47">
        <f t="shared" si="8"/>
        <v>4569512</v>
      </c>
      <c r="O106" s="5">
        <f t="shared" si="9"/>
        <v>66.765808164416313</v>
      </c>
      <c r="P106" s="13"/>
    </row>
    <row r="107" spans="1:16" ht="60">
      <c r="A107" s="34" t="s">
        <v>195</v>
      </c>
      <c r="B107" s="2" t="s">
        <v>0</v>
      </c>
      <c r="C107" s="24" t="s">
        <v>196</v>
      </c>
      <c r="D107" s="62">
        <v>1236400</v>
      </c>
      <c r="E107" s="41">
        <v>796872</v>
      </c>
      <c r="F107" s="62">
        <v>796872</v>
      </c>
      <c r="G107" s="41">
        <f t="shared" si="10"/>
        <v>100</v>
      </c>
      <c r="H107" s="62"/>
      <c r="I107" s="41">
        <v>0</v>
      </c>
      <c r="J107" s="62"/>
      <c r="K107" s="41">
        <v>0</v>
      </c>
      <c r="L107" s="41">
        <f t="shared" si="6"/>
        <v>1236400</v>
      </c>
      <c r="M107" s="41">
        <f t="shared" si="7"/>
        <v>796872</v>
      </c>
      <c r="N107" s="47">
        <f t="shared" si="8"/>
        <v>796872</v>
      </c>
      <c r="O107" s="5">
        <f t="shared" si="9"/>
        <v>100</v>
      </c>
      <c r="P107" s="13"/>
    </row>
    <row r="108" spans="1:16" ht="84">
      <c r="A108" s="34" t="s">
        <v>197</v>
      </c>
      <c r="B108" s="2" t="s">
        <v>0</v>
      </c>
      <c r="C108" s="24" t="s">
        <v>198</v>
      </c>
      <c r="D108" s="62">
        <v>896643</v>
      </c>
      <c r="E108" s="41">
        <v>460710</v>
      </c>
      <c r="F108" s="62">
        <v>252450</v>
      </c>
      <c r="G108" s="41">
        <f t="shared" si="10"/>
        <v>54.795858566126192</v>
      </c>
      <c r="H108" s="62"/>
      <c r="I108" s="41">
        <v>0</v>
      </c>
      <c r="J108" s="62"/>
      <c r="K108" s="41">
        <v>0</v>
      </c>
      <c r="L108" s="41">
        <f t="shared" si="6"/>
        <v>896643</v>
      </c>
      <c r="M108" s="41">
        <f t="shared" si="7"/>
        <v>460710</v>
      </c>
      <c r="N108" s="47">
        <f t="shared" si="8"/>
        <v>252450</v>
      </c>
      <c r="O108" s="5">
        <f t="shared" si="9"/>
        <v>54.795858566126192</v>
      </c>
      <c r="P108" s="13"/>
    </row>
    <row r="109" spans="1:16" ht="84">
      <c r="A109" s="63" t="s">
        <v>414</v>
      </c>
      <c r="B109" s="2"/>
      <c r="C109" s="24">
        <v>41051400</v>
      </c>
      <c r="D109" s="62">
        <v>1653843</v>
      </c>
      <c r="E109" s="41">
        <v>453318</v>
      </c>
      <c r="F109" s="62"/>
      <c r="G109" s="41"/>
      <c r="H109" s="62"/>
      <c r="I109" s="41"/>
      <c r="J109" s="62"/>
      <c r="K109" s="41"/>
      <c r="L109" s="41"/>
      <c r="M109" s="41"/>
      <c r="N109" s="47"/>
      <c r="O109" s="5"/>
      <c r="P109" s="13"/>
    </row>
    <row r="110" spans="1:16" ht="60">
      <c r="A110" s="34" t="s">
        <v>199</v>
      </c>
      <c r="B110" s="2" t="s">
        <v>0</v>
      </c>
      <c r="C110" s="24" t="s">
        <v>200</v>
      </c>
      <c r="D110" s="5">
        <v>1454600</v>
      </c>
      <c r="E110" s="41">
        <v>1454600</v>
      </c>
      <c r="F110" s="62">
        <v>1454600</v>
      </c>
      <c r="G110" s="41">
        <f t="shared" si="10"/>
        <v>100</v>
      </c>
      <c r="H110" s="62"/>
      <c r="I110" s="41">
        <v>0</v>
      </c>
      <c r="J110" s="62"/>
      <c r="K110" s="41">
        <v>0</v>
      </c>
      <c r="L110" s="41">
        <f t="shared" si="6"/>
        <v>1454600</v>
      </c>
      <c r="M110" s="41">
        <f t="shared" si="7"/>
        <v>1454600</v>
      </c>
      <c r="N110" s="47">
        <f t="shared" si="8"/>
        <v>1454600</v>
      </c>
      <c r="O110" s="5">
        <f t="shared" si="9"/>
        <v>100</v>
      </c>
      <c r="P110" s="13"/>
    </row>
    <row r="111" spans="1:16" ht="24">
      <c r="A111" s="34" t="s">
        <v>201</v>
      </c>
      <c r="B111" s="2" t="s">
        <v>0</v>
      </c>
      <c r="C111" s="24" t="s">
        <v>202</v>
      </c>
      <c r="D111" s="5">
        <v>903243</v>
      </c>
      <c r="E111" s="41">
        <v>562040</v>
      </c>
      <c r="F111" s="62">
        <v>562040</v>
      </c>
      <c r="G111" s="41">
        <f t="shared" si="10"/>
        <v>100</v>
      </c>
      <c r="H111" s="62">
        <v>4673650</v>
      </c>
      <c r="I111" s="41">
        <v>2873650</v>
      </c>
      <c r="J111" s="62">
        <v>1260650</v>
      </c>
      <c r="K111" s="41">
        <f>J111/I111%</f>
        <v>43.86929514728655</v>
      </c>
      <c r="L111" s="41">
        <f t="shared" si="6"/>
        <v>5576893</v>
      </c>
      <c r="M111" s="41">
        <f t="shared" si="7"/>
        <v>3435690</v>
      </c>
      <c r="N111" s="47">
        <f t="shared" si="8"/>
        <v>1822690</v>
      </c>
      <c r="O111" s="5">
        <f t="shared" si="9"/>
        <v>53.051643192488264</v>
      </c>
      <c r="P111" s="13"/>
    </row>
    <row r="112" spans="1:16" ht="91.9" customHeight="1">
      <c r="A112" s="63" t="s">
        <v>415</v>
      </c>
      <c r="B112" s="2"/>
      <c r="C112" s="24">
        <v>41055000</v>
      </c>
      <c r="D112" s="5">
        <v>425600</v>
      </c>
      <c r="E112" s="41">
        <v>242900</v>
      </c>
      <c r="F112" s="62">
        <v>242900</v>
      </c>
      <c r="G112" s="41">
        <f t="shared" si="10"/>
        <v>100</v>
      </c>
      <c r="H112" s="62"/>
      <c r="I112" s="41"/>
      <c r="J112" s="62"/>
      <c r="K112" s="41"/>
      <c r="L112" s="41"/>
      <c r="M112" s="41"/>
      <c r="N112" s="47"/>
      <c r="O112" s="5"/>
      <c r="P112" s="13"/>
    </row>
    <row r="113" spans="1:16">
      <c r="A113" s="31" t="s">
        <v>203</v>
      </c>
      <c r="B113" s="1" t="s">
        <v>0</v>
      </c>
      <c r="C113" s="22" t="s">
        <v>204</v>
      </c>
      <c r="D113" s="5">
        <v>251069685</v>
      </c>
      <c r="E113" s="41">
        <v>142833851</v>
      </c>
      <c r="F113" s="62">
        <v>136815388.09</v>
      </c>
      <c r="G113" s="41">
        <f t="shared" si="10"/>
        <v>95.786388963215728</v>
      </c>
      <c r="H113" s="62">
        <v>7774350</v>
      </c>
      <c r="I113" s="41">
        <f>I103+I111</f>
        <v>4424000</v>
      </c>
      <c r="J113" s="62">
        <v>4408921.68</v>
      </c>
      <c r="K113" s="41">
        <f>J113/I113%</f>
        <v>99.659169981916804</v>
      </c>
      <c r="L113" s="41">
        <f t="shared" si="6"/>
        <v>258844035</v>
      </c>
      <c r="M113" s="41">
        <f t="shared" si="7"/>
        <v>147257851</v>
      </c>
      <c r="N113" s="47">
        <f t="shared" si="8"/>
        <v>141224309.77000001</v>
      </c>
      <c r="O113" s="5">
        <f t="shared" si="9"/>
        <v>95.902737145064009</v>
      </c>
      <c r="P113" s="13"/>
    </row>
    <row r="114" spans="1:16">
      <c r="A114" s="48" t="s">
        <v>205</v>
      </c>
      <c r="B114" s="49" t="s">
        <v>0</v>
      </c>
      <c r="C114" s="50" t="s">
        <v>0</v>
      </c>
      <c r="D114" s="51"/>
      <c r="E114" s="52"/>
      <c r="F114" s="53"/>
      <c r="G114" s="53"/>
      <c r="H114" s="53"/>
      <c r="I114" s="54"/>
      <c r="J114" s="53"/>
      <c r="K114" s="53"/>
      <c r="L114" s="53"/>
      <c r="M114" s="53"/>
      <c r="N114" s="55"/>
      <c r="O114" s="53"/>
      <c r="P114" s="12"/>
    </row>
    <row r="115" spans="1:16">
      <c r="A115" s="31" t="s">
        <v>206</v>
      </c>
      <c r="B115" s="1" t="s">
        <v>0</v>
      </c>
      <c r="C115" s="22" t="s">
        <v>207</v>
      </c>
      <c r="D115" s="62">
        <v>23435300</v>
      </c>
      <c r="E115" s="41">
        <v>11221358</v>
      </c>
      <c r="F115" s="62">
        <v>11022129.15</v>
      </c>
      <c r="G115" s="5">
        <f t="shared" si="10"/>
        <v>98.224556689128008</v>
      </c>
      <c r="H115" s="62">
        <v>620000</v>
      </c>
      <c r="I115" s="41">
        <v>65000</v>
      </c>
      <c r="J115" s="62">
        <v>188272.13</v>
      </c>
      <c r="K115" s="4">
        <f>J115/I115%</f>
        <v>289.64943076923078</v>
      </c>
      <c r="L115" s="5">
        <f t="shared" si="6"/>
        <v>24055300</v>
      </c>
      <c r="M115" s="5">
        <f t="shared" si="7"/>
        <v>11286358</v>
      </c>
      <c r="N115" s="13">
        <f t="shared" si="8"/>
        <v>11210401.280000001</v>
      </c>
      <c r="O115" s="5">
        <f t="shared" si="9"/>
        <v>99.327004158471681</v>
      </c>
      <c r="P115" s="13"/>
    </row>
    <row r="116" spans="1:16" ht="108">
      <c r="A116" s="31" t="s">
        <v>208</v>
      </c>
      <c r="B116" s="1" t="s">
        <v>209</v>
      </c>
      <c r="C116" s="22" t="s">
        <v>210</v>
      </c>
      <c r="D116" s="62">
        <v>21762500</v>
      </c>
      <c r="E116" s="41">
        <v>10267530</v>
      </c>
      <c r="F116" s="62">
        <v>10103254.550000001</v>
      </c>
      <c r="G116" s="5">
        <f t="shared" si="10"/>
        <v>98.400048989386931</v>
      </c>
      <c r="H116" s="62">
        <v>620000</v>
      </c>
      <c r="I116" s="41">
        <v>65000</v>
      </c>
      <c r="J116" s="62">
        <v>170432.77</v>
      </c>
      <c r="K116" s="4">
        <f>J116/I116%</f>
        <v>262.20426153846154</v>
      </c>
      <c r="L116" s="5">
        <f t="shared" si="6"/>
        <v>22382500</v>
      </c>
      <c r="M116" s="5">
        <f t="shared" si="7"/>
        <v>10332530</v>
      </c>
      <c r="N116" s="13">
        <f t="shared" si="8"/>
        <v>10273687.32</v>
      </c>
      <c r="O116" s="5">
        <f t="shared" si="9"/>
        <v>99.430510436456515</v>
      </c>
      <c r="P116" s="13"/>
    </row>
    <row r="117" spans="1:16" ht="60">
      <c r="A117" s="31" t="s">
        <v>211</v>
      </c>
      <c r="B117" s="1" t="s">
        <v>209</v>
      </c>
      <c r="C117" s="22" t="s">
        <v>212</v>
      </c>
      <c r="D117" s="62">
        <v>1350000</v>
      </c>
      <c r="E117" s="41">
        <v>780728</v>
      </c>
      <c r="F117" s="62">
        <v>762774.01</v>
      </c>
      <c r="G117" s="5">
        <f t="shared" si="10"/>
        <v>97.700352747691909</v>
      </c>
      <c r="H117" s="62"/>
      <c r="I117" s="41">
        <v>0</v>
      </c>
      <c r="J117" s="62"/>
      <c r="K117" s="4">
        <v>0</v>
      </c>
      <c r="L117" s="5">
        <f t="shared" si="6"/>
        <v>1350000</v>
      </c>
      <c r="M117" s="5">
        <f t="shared" si="7"/>
        <v>780728</v>
      </c>
      <c r="N117" s="13">
        <f t="shared" si="8"/>
        <v>762774.01</v>
      </c>
      <c r="O117" s="5">
        <f t="shared" si="9"/>
        <v>97.700352747691909</v>
      </c>
      <c r="P117" s="13"/>
    </row>
    <row r="118" spans="1:16" ht="24">
      <c r="A118" s="31" t="s">
        <v>213</v>
      </c>
      <c r="B118" s="1" t="s">
        <v>214</v>
      </c>
      <c r="C118" s="22" t="s">
        <v>215</v>
      </c>
      <c r="D118" s="62">
        <v>322800</v>
      </c>
      <c r="E118" s="41">
        <v>173100</v>
      </c>
      <c r="F118" s="62">
        <v>156100.59</v>
      </c>
      <c r="G118" s="5">
        <f t="shared" si="10"/>
        <v>90.179428076256499</v>
      </c>
      <c r="H118" s="62"/>
      <c r="I118" s="41">
        <v>0</v>
      </c>
      <c r="J118" s="62">
        <v>17839.36</v>
      </c>
      <c r="K118" s="4">
        <v>0</v>
      </c>
      <c r="L118" s="5">
        <f t="shared" si="6"/>
        <v>322800</v>
      </c>
      <c r="M118" s="5">
        <f t="shared" si="7"/>
        <v>173100</v>
      </c>
      <c r="N118" s="13">
        <f t="shared" si="8"/>
        <v>173939.95</v>
      </c>
      <c r="O118" s="5">
        <f t="shared" si="9"/>
        <v>100.48523974581168</v>
      </c>
      <c r="P118" s="13"/>
    </row>
    <row r="119" spans="1:16">
      <c r="A119" s="31" t="s">
        <v>216</v>
      </c>
      <c r="B119" s="1" t="s">
        <v>0</v>
      </c>
      <c r="C119" s="22" t="s">
        <v>217</v>
      </c>
      <c r="D119" s="62">
        <v>179960275</v>
      </c>
      <c r="E119" s="41">
        <v>103996508</v>
      </c>
      <c r="F119" s="62">
        <v>96000325.370000005</v>
      </c>
      <c r="G119" s="5">
        <f t="shared" si="10"/>
        <v>92.31110468632275</v>
      </c>
      <c r="H119" s="62">
        <v>3929905</v>
      </c>
      <c r="I119" s="41">
        <v>1890770</v>
      </c>
      <c r="J119" s="62">
        <v>757989.97</v>
      </c>
      <c r="K119" s="4">
        <f>J119/I119%</f>
        <v>40.08895688000127</v>
      </c>
      <c r="L119" s="5">
        <f t="shared" si="6"/>
        <v>183890180</v>
      </c>
      <c r="M119" s="5">
        <f t="shared" si="7"/>
        <v>105887278</v>
      </c>
      <c r="N119" s="13">
        <f t="shared" si="8"/>
        <v>96758315.340000004</v>
      </c>
      <c r="O119" s="5">
        <f t="shared" si="9"/>
        <v>91.37860295171626</v>
      </c>
      <c r="P119" s="13"/>
    </row>
    <row r="120" spans="1:16">
      <c r="A120" s="31" t="s">
        <v>218</v>
      </c>
      <c r="B120" s="1" t="s">
        <v>219</v>
      </c>
      <c r="C120" s="22" t="s">
        <v>220</v>
      </c>
      <c r="D120" s="62">
        <v>35443868</v>
      </c>
      <c r="E120" s="41">
        <v>17432487</v>
      </c>
      <c r="F120" s="62">
        <v>16253389.27</v>
      </c>
      <c r="G120" s="5">
        <f t="shared" si="10"/>
        <v>93.236204736593237</v>
      </c>
      <c r="H120" s="62">
        <v>1366816</v>
      </c>
      <c r="I120" s="41">
        <v>695476</v>
      </c>
      <c r="J120" s="62">
        <v>387481.68</v>
      </c>
      <c r="K120" s="4">
        <f>J120/I120%</f>
        <v>55.714601222759661</v>
      </c>
      <c r="L120" s="5">
        <f t="shared" si="6"/>
        <v>36810684</v>
      </c>
      <c r="M120" s="5">
        <f t="shared" si="7"/>
        <v>18127963</v>
      </c>
      <c r="N120" s="13">
        <f t="shared" si="8"/>
        <v>16640870.949999999</v>
      </c>
      <c r="O120" s="5">
        <f t="shared" si="9"/>
        <v>91.79669524921249</v>
      </c>
      <c r="P120" s="13"/>
    </row>
    <row r="121" spans="1:16" ht="60">
      <c r="A121" s="31" t="s">
        <v>221</v>
      </c>
      <c r="B121" s="1" t="s">
        <v>222</v>
      </c>
      <c r="C121" s="22" t="s">
        <v>223</v>
      </c>
      <c r="D121" s="62">
        <v>132989613</v>
      </c>
      <c r="E121" s="41">
        <v>79007306</v>
      </c>
      <c r="F121" s="62">
        <v>73314542.090000004</v>
      </c>
      <c r="G121" s="5">
        <f t="shared" si="10"/>
        <v>92.794636093527856</v>
      </c>
      <c r="H121" s="62">
        <v>2466439</v>
      </c>
      <c r="I121" s="41">
        <v>1126644</v>
      </c>
      <c r="J121" s="62">
        <v>231202.52</v>
      </c>
      <c r="K121" s="4">
        <f>J121/I121%</f>
        <v>20.521346583304041</v>
      </c>
      <c r="L121" s="5">
        <f t="shared" si="6"/>
        <v>135456052</v>
      </c>
      <c r="M121" s="5">
        <f t="shared" si="7"/>
        <v>80133950</v>
      </c>
      <c r="N121" s="13">
        <f t="shared" si="8"/>
        <v>73545744.609999999</v>
      </c>
      <c r="O121" s="5">
        <f t="shared" si="9"/>
        <v>91.778509121290043</v>
      </c>
      <c r="P121" s="13"/>
    </row>
    <row r="122" spans="1:16" ht="60">
      <c r="A122" s="31" t="s">
        <v>224</v>
      </c>
      <c r="B122" s="1" t="s">
        <v>225</v>
      </c>
      <c r="C122" s="22" t="s">
        <v>226</v>
      </c>
      <c r="D122" s="62">
        <v>1569285</v>
      </c>
      <c r="E122" s="41">
        <v>1053445</v>
      </c>
      <c r="F122" s="62">
        <v>833529.76</v>
      </c>
      <c r="G122" s="5">
        <f t="shared" si="10"/>
        <v>79.124183986824178</v>
      </c>
      <c r="H122" s="62">
        <v>3000</v>
      </c>
      <c r="I122" s="41">
        <v>1500</v>
      </c>
      <c r="J122" s="62">
        <v>11171.76</v>
      </c>
      <c r="K122" s="4">
        <f>J122/I122%</f>
        <v>744.78399999999999</v>
      </c>
      <c r="L122" s="5">
        <f t="shared" si="6"/>
        <v>1572285</v>
      </c>
      <c r="M122" s="5">
        <f t="shared" si="7"/>
        <v>1054945</v>
      </c>
      <c r="N122" s="13">
        <f t="shared" si="8"/>
        <v>844701.52</v>
      </c>
      <c r="O122" s="5">
        <f t="shared" si="9"/>
        <v>80.070669087014011</v>
      </c>
      <c r="P122" s="13"/>
    </row>
    <row r="123" spans="1:16" ht="24">
      <c r="A123" s="31" t="s">
        <v>227</v>
      </c>
      <c r="B123" s="1" t="s">
        <v>225</v>
      </c>
      <c r="C123" s="22" t="s">
        <v>228</v>
      </c>
      <c r="D123" s="62">
        <v>2801263</v>
      </c>
      <c r="E123" s="41">
        <v>1932888</v>
      </c>
      <c r="F123" s="62">
        <v>1796171.8</v>
      </c>
      <c r="G123" s="5">
        <f t="shared" si="10"/>
        <v>92.926843148697699</v>
      </c>
      <c r="H123" s="62">
        <v>33000</v>
      </c>
      <c r="I123" s="41">
        <v>16500</v>
      </c>
      <c r="J123" s="62">
        <v>21062.43</v>
      </c>
      <c r="K123" s="4">
        <f>J123/I123%</f>
        <v>127.65109090909091</v>
      </c>
      <c r="L123" s="5">
        <f t="shared" si="6"/>
        <v>2834263</v>
      </c>
      <c r="M123" s="5">
        <f t="shared" si="7"/>
        <v>1949388</v>
      </c>
      <c r="N123" s="13">
        <f t="shared" si="8"/>
        <v>1817234.23</v>
      </c>
      <c r="O123" s="5">
        <f t="shared" si="9"/>
        <v>93.22075595007253</v>
      </c>
      <c r="P123" s="13"/>
    </row>
    <row r="124" spans="1:16" ht="24">
      <c r="A124" s="31" t="s">
        <v>229</v>
      </c>
      <c r="B124" s="1" t="s">
        <v>230</v>
      </c>
      <c r="C124" s="22" t="s">
        <v>231</v>
      </c>
      <c r="D124" s="62">
        <v>570000</v>
      </c>
      <c r="E124" s="41">
        <v>374887</v>
      </c>
      <c r="F124" s="62">
        <v>364751.22</v>
      </c>
      <c r="G124" s="5">
        <f t="shared" si="10"/>
        <v>97.296310621600639</v>
      </c>
      <c r="H124" s="62"/>
      <c r="I124" s="41">
        <v>0</v>
      </c>
      <c r="J124" s="62"/>
      <c r="K124" s="4">
        <v>0</v>
      </c>
      <c r="L124" s="5">
        <f t="shared" si="6"/>
        <v>570000</v>
      </c>
      <c r="M124" s="5">
        <f t="shared" si="7"/>
        <v>374887</v>
      </c>
      <c r="N124" s="13">
        <f t="shared" si="8"/>
        <v>364751.22</v>
      </c>
      <c r="O124" s="5">
        <f t="shared" si="9"/>
        <v>97.296310621600639</v>
      </c>
      <c r="P124" s="13"/>
    </row>
    <row r="125" spans="1:16" ht="24">
      <c r="A125" s="31" t="s">
        <v>232</v>
      </c>
      <c r="B125" s="1" t="s">
        <v>0</v>
      </c>
      <c r="C125" s="22" t="s">
        <v>233</v>
      </c>
      <c r="D125" s="62">
        <v>5231196</v>
      </c>
      <c r="E125" s="41">
        <v>3334682</v>
      </c>
      <c r="F125" s="62">
        <v>3036172.51</v>
      </c>
      <c r="G125" s="5">
        <f t="shared" si="10"/>
        <v>91.048337142792022</v>
      </c>
      <c r="H125" s="62">
        <v>20000</v>
      </c>
      <c r="I125" s="41">
        <v>10000</v>
      </c>
      <c r="J125" s="62">
        <v>55621.58</v>
      </c>
      <c r="K125" s="4">
        <f>J125/I125%</f>
        <v>556.21580000000006</v>
      </c>
      <c r="L125" s="5">
        <f t="shared" si="6"/>
        <v>5251196</v>
      </c>
      <c r="M125" s="5">
        <f t="shared" si="7"/>
        <v>3344682</v>
      </c>
      <c r="N125" s="13">
        <f t="shared" si="8"/>
        <v>3091794.09</v>
      </c>
      <c r="O125" s="5">
        <f t="shared" si="9"/>
        <v>92.439104524735086</v>
      </c>
      <c r="P125" s="13"/>
    </row>
    <row r="126" spans="1:16" ht="36">
      <c r="A126" s="35" t="s">
        <v>234</v>
      </c>
      <c r="B126" s="7" t="s">
        <v>230</v>
      </c>
      <c r="C126" s="23" t="s">
        <v>235</v>
      </c>
      <c r="D126" s="62">
        <v>5205856</v>
      </c>
      <c r="E126" s="41">
        <v>3320202</v>
      </c>
      <c r="F126" s="62">
        <v>3030742.51</v>
      </c>
      <c r="G126" s="5">
        <f t="shared" si="10"/>
        <v>91.281871103023249</v>
      </c>
      <c r="H126" s="62">
        <v>20000</v>
      </c>
      <c r="I126" s="41">
        <v>10000</v>
      </c>
      <c r="J126" s="62">
        <v>55621.58</v>
      </c>
      <c r="K126" s="4">
        <f>J126/I126%</f>
        <v>556.21580000000006</v>
      </c>
      <c r="L126" s="5">
        <f t="shared" si="6"/>
        <v>5225856</v>
      </c>
      <c r="M126" s="5">
        <f t="shared" si="7"/>
        <v>3330202</v>
      </c>
      <c r="N126" s="13">
        <f t="shared" si="8"/>
        <v>3086364.09</v>
      </c>
      <c r="O126" s="5">
        <f t="shared" si="9"/>
        <v>92.677984398543998</v>
      </c>
      <c r="P126" s="13"/>
    </row>
    <row r="127" spans="1:16" ht="24">
      <c r="A127" s="35" t="s">
        <v>236</v>
      </c>
      <c r="B127" s="7" t="s">
        <v>230</v>
      </c>
      <c r="C127" s="23" t="s">
        <v>237</v>
      </c>
      <c r="D127" s="62">
        <v>25340</v>
      </c>
      <c r="E127" s="41">
        <v>14480</v>
      </c>
      <c r="F127" s="62">
        <v>5430</v>
      </c>
      <c r="G127" s="5">
        <f t="shared" si="10"/>
        <v>37.5</v>
      </c>
      <c r="H127" s="62"/>
      <c r="I127" s="41">
        <v>0</v>
      </c>
      <c r="J127" s="62"/>
      <c r="K127" s="4">
        <v>0</v>
      </c>
      <c r="L127" s="5">
        <f t="shared" si="6"/>
        <v>25340</v>
      </c>
      <c r="M127" s="5">
        <f t="shared" si="7"/>
        <v>14480</v>
      </c>
      <c r="N127" s="13">
        <f t="shared" si="8"/>
        <v>5430</v>
      </c>
      <c r="O127" s="5">
        <f t="shared" si="9"/>
        <v>37.5</v>
      </c>
      <c r="P127" s="13"/>
    </row>
    <row r="128" spans="1:16" ht="36">
      <c r="A128" s="31" t="s">
        <v>238</v>
      </c>
      <c r="B128" s="1" t="s">
        <v>230</v>
      </c>
      <c r="C128" s="22" t="s">
        <v>239</v>
      </c>
      <c r="D128" s="62">
        <v>1355050</v>
      </c>
      <c r="E128" s="41">
        <v>860813</v>
      </c>
      <c r="F128" s="62">
        <v>401768.72</v>
      </c>
      <c r="G128" s="5">
        <f t="shared" si="10"/>
        <v>46.673170595704292</v>
      </c>
      <c r="H128" s="62">
        <v>40650</v>
      </c>
      <c r="I128" s="41">
        <v>40650</v>
      </c>
      <c r="J128" s="62">
        <v>51450</v>
      </c>
      <c r="K128" s="4">
        <f>J128/I128%</f>
        <v>126.56826568265683</v>
      </c>
      <c r="L128" s="5">
        <f t="shared" si="6"/>
        <v>1395700</v>
      </c>
      <c r="M128" s="5">
        <f t="shared" si="7"/>
        <v>901463</v>
      </c>
      <c r="N128" s="13">
        <f t="shared" si="8"/>
        <v>453218.72</v>
      </c>
      <c r="O128" s="5">
        <f t="shared" si="9"/>
        <v>50.275909271927965</v>
      </c>
      <c r="P128" s="13"/>
    </row>
    <row r="129" spans="1:16">
      <c r="A129" s="31" t="s">
        <v>240</v>
      </c>
      <c r="B129" s="1" t="s">
        <v>0</v>
      </c>
      <c r="C129" s="22" t="s">
        <v>241</v>
      </c>
      <c r="D129" s="62">
        <v>12701898</v>
      </c>
      <c r="E129" s="41">
        <v>10549292</v>
      </c>
      <c r="F129" s="62">
        <v>9611018.2300000004</v>
      </c>
      <c r="G129" s="5">
        <f t="shared" si="10"/>
        <v>91.105812882987792</v>
      </c>
      <c r="H129" s="62">
        <v>3244900</v>
      </c>
      <c r="I129" s="41">
        <v>1944900</v>
      </c>
      <c r="J129" s="62">
        <v>1944900</v>
      </c>
      <c r="K129" s="4">
        <f>J129/I129%</f>
        <v>100</v>
      </c>
      <c r="L129" s="5">
        <f t="shared" si="6"/>
        <v>15946798</v>
      </c>
      <c r="M129" s="5">
        <f t="shared" si="7"/>
        <v>12494192</v>
      </c>
      <c r="N129" s="13">
        <f t="shared" si="8"/>
        <v>11555918.23</v>
      </c>
      <c r="O129" s="5">
        <f t="shared" si="9"/>
        <v>92.490320542536892</v>
      </c>
      <c r="P129" s="13"/>
    </row>
    <row r="130" spans="1:16" ht="36">
      <c r="A130" s="31" t="s">
        <v>242</v>
      </c>
      <c r="B130" s="1" t="s">
        <v>243</v>
      </c>
      <c r="C130" s="22" t="s">
        <v>244</v>
      </c>
      <c r="D130" s="62">
        <v>10123156</v>
      </c>
      <c r="E130" s="41">
        <v>8992680</v>
      </c>
      <c r="F130" s="62">
        <v>8414825.1600000001</v>
      </c>
      <c r="G130" s="5">
        <f t="shared" si="10"/>
        <v>93.574164320313855</v>
      </c>
      <c r="H130" s="62">
        <v>3195000</v>
      </c>
      <c r="I130" s="41">
        <v>1895000</v>
      </c>
      <c r="J130" s="62">
        <v>1895000</v>
      </c>
      <c r="K130" s="4">
        <f>J130/I130%</f>
        <v>100</v>
      </c>
      <c r="L130" s="5">
        <f t="shared" si="6"/>
        <v>13318156</v>
      </c>
      <c r="M130" s="5">
        <f t="shared" si="7"/>
        <v>10887680</v>
      </c>
      <c r="N130" s="13">
        <f t="shared" si="8"/>
        <v>10309825.16</v>
      </c>
      <c r="O130" s="5">
        <f t="shared" si="9"/>
        <v>94.692580604867146</v>
      </c>
      <c r="P130" s="13"/>
    </row>
    <row r="131" spans="1:16" ht="24">
      <c r="A131" s="31" t="s">
        <v>245</v>
      </c>
      <c r="B131" s="1" t="s">
        <v>0</v>
      </c>
      <c r="C131" s="22" t="s">
        <v>246</v>
      </c>
      <c r="D131" s="62">
        <v>1740812</v>
      </c>
      <c r="E131" s="41">
        <v>950382</v>
      </c>
      <c r="F131" s="62">
        <v>654644.35</v>
      </c>
      <c r="G131" s="5">
        <f t="shared" si="10"/>
        <v>68.882233670250486</v>
      </c>
      <c r="H131" s="62">
        <v>49900</v>
      </c>
      <c r="I131" s="41">
        <v>49900</v>
      </c>
      <c r="J131" s="62">
        <v>49900</v>
      </c>
      <c r="K131" s="4">
        <f>J131/I131%</f>
        <v>100</v>
      </c>
      <c r="L131" s="5">
        <f t="shared" si="6"/>
        <v>1790712</v>
      </c>
      <c r="M131" s="5">
        <f t="shared" si="7"/>
        <v>1000282</v>
      </c>
      <c r="N131" s="13">
        <f t="shared" si="8"/>
        <v>704544.35</v>
      </c>
      <c r="O131" s="5">
        <f t="shared" si="9"/>
        <v>70.434572450568936</v>
      </c>
      <c r="P131" s="13"/>
    </row>
    <row r="132" spans="1:16" ht="60">
      <c r="A132" s="35" t="s">
        <v>247</v>
      </c>
      <c r="B132" s="7" t="s">
        <v>248</v>
      </c>
      <c r="C132" s="23" t="s">
        <v>249</v>
      </c>
      <c r="D132" s="62">
        <v>1740812</v>
      </c>
      <c r="E132" s="41">
        <v>950382</v>
      </c>
      <c r="F132" s="62">
        <v>654644.35</v>
      </c>
      <c r="G132" s="5">
        <f t="shared" si="10"/>
        <v>68.882233670250486</v>
      </c>
      <c r="H132" s="62">
        <v>49900</v>
      </c>
      <c r="I132" s="41">
        <v>49900</v>
      </c>
      <c r="J132" s="62">
        <v>49900</v>
      </c>
      <c r="K132" s="4">
        <f>J132/I132%</f>
        <v>100</v>
      </c>
      <c r="L132" s="5">
        <f t="shared" si="6"/>
        <v>1790712</v>
      </c>
      <c r="M132" s="5">
        <f t="shared" si="7"/>
        <v>1000282</v>
      </c>
      <c r="N132" s="13">
        <f t="shared" si="8"/>
        <v>704544.35</v>
      </c>
      <c r="O132" s="5">
        <f t="shared" si="9"/>
        <v>70.434572450568936</v>
      </c>
      <c r="P132" s="13"/>
    </row>
    <row r="133" spans="1:16" ht="36">
      <c r="A133" s="31" t="s">
        <v>250</v>
      </c>
      <c r="B133" s="1" t="s">
        <v>0</v>
      </c>
      <c r="C133" s="22" t="s">
        <v>251</v>
      </c>
      <c r="D133" s="62">
        <v>638930</v>
      </c>
      <c r="E133" s="41">
        <v>456230</v>
      </c>
      <c r="F133" s="62">
        <v>410721.9</v>
      </c>
      <c r="G133" s="5">
        <f t="shared" si="10"/>
        <v>90.025184665629183</v>
      </c>
      <c r="H133" s="62"/>
      <c r="I133" s="41">
        <v>0</v>
      </c>
      <c r="J133" s="62"/>
      <c r="K133" s="4">
        <v>0</v>
      </c>
      <c r="L133" s="5">
        <f t="shared" si="6"/>
        <v>638930</v>
      </c>
      <c r="M133" s="5">
        <f t="shared" si="7"/>
        <v>456230</v>
      </c>
      <c r="N133" s="13">
        <f t="shared" si="8"/>
        <v>410721.9</v>
      </c>
      <c r="O133" s="5">
        <f t="shared" si="9"/>
        <v>90.025184665629183</v>
      </c>
      <c r="P133" s="13"/>
    </row>
    <row r="134" spans="1:16" ht="48">
      <c r="A134" s="35" t="s">
        <v>252</v>
      </c>
      <c r="B134" s="7" t="s">
        <v>253</v>
      </c>
      <c r="C134" s="23" t="s">
        <v>254</v>
      </c>
      <c r="D134" s="62">
        <v>638930</v>
      </c>
      <c r="E134" s="41">
        <v>456230</v>
      </c>
      <c r="F134" s="62">
        <v>410721.9</v>
      </c>
      <c r="G134" s="5">
        <f t="shared" si="10"/>
        <v>90.025184665629183</v>
      </c>
      <c r="H134" s="62"/>
      <c r="I134" s="41">
        <v>0</v>
      </c>
      <c r="J134" s="62"/>
      <c r="K134" s="4">
        <v>0</v>
      </c>
      <c r="L134" s="5">
        <f t="shared" si="6"/>
        <v>638930</v>
      </c>
      <c r="M134" s="5">
        <f t="shared" si="7"/>
        <v>456230</v>
      </c>
      <c r="N134" s="13">
        <f t="shared" si="8"/>
        <v>410721.9</v>
      </c>
      <c r="O134" s="5">
        <f t="shared" si="9"/>
        <v>90.025184665629183</v>
      </c>
      <c r="P134" s="13"/>
    </row>
    <row r="135" spans="1:16" ht="36">
      <c r="A135" s="31" t="s">
        <v>255</v>
      </c>
      <c r="B135" s="1" t="s">
        <v>0</v>
      </c>
      <c r="C135" s="22" t="s">
        <v>256</v>
      </c>
      <c r="D135" s="62">
        <v>199000</v>
      </c>
      <c r="E135" s="41">
        <v>150000</v>
      </c>
      <c r="F135" s="62">
        <v>130826.82</v>
      </c>
      <c r="G135" s="5">
        <f t="shared" si="10"/>
        <v>87.217880000000008</v>
      </c>
      <c r="H135" s="62"/>
      <c r="I135" s="41">
        <v>0</v>
      </c>
      <c r="J135" s="62"/>
      <c r="K135" s="4">
        <v>0</v>
      </c>
      <c r="L135" s="5">
        <f t="shared" si="6"/>
        <v>199000</v>
      </c>
      <c r="M135" s="5">
        <f t="shared" si="7"/>
        <v>150000</v>
      </c>
      <c r="N135" s="13">
        <f t="shared" si="8"/>
        <v>130826.82</v>
      </c>
      <c r="O135" s="5">
        <f t="shared" si="9"/>
        <v>87.217880000000008</v>
      </c>
      <c r="P135" s="13"/>
    </row>
    <row r="136" spans="1:16" ht="24">
      <c r="A136" s="35" t="s">
        <v>257</v>
      </c>
      <c r="B136" s="7" t="s">
        <v>253</v>
      </c>
      <c r="C136" s="23" t="s">
        <v>258</v>
      </c>
      <c r="D136" s="62">
        <v>199000</v>
      </c>
      <c r="E136" s="41">
        <v>150000</v>
      </c>
      <c r="F136" s="62">
        <v>130826.82</v>
      </c>
      <c r="G136" s="5">
        <f t="shared" si="10"/>
        <v>87.217880000000008</v>
      </c>
      <c r="H136" s="62"/>
      <c r="I136" s="41">
        <v>0</v>
      </c>
      <c r="J136" s="62"/>
      <c r="K136" s="4">
        <v>0</v>
      </c>
      <c r="L136" s="5">
        <f t="shared" si="6"/>
        <v>199000</v>
      </c>
      <c r="M136" s="5">
        <f t="shared" si="7"/>
        <v>150000</v>
      </c>
      <c r="N136" s="13">
        <f t="shared" si="8"/>
        <v>130826.82</v>
      </c>
      <c r="O136" s="5">
        <f t="shared" si="9"/>
        <v>87.217880000000008</v>
      </c>
      <c r="P136" s="13"/>
    </row>
    <row r="137" spans="1:16" ht="24">
      <c r="A137" s="31" t="s">
        <v>259</v>
      </c>
      <c r="B137" s="1" t="s">
        <v>0</v>
      </c>
      <c r="C137" s="22" t="s">
        <v>260</v>
      </c>
      <c r="D137" s="62">
        <v>7623970</v>
      </c>
      <c r="E137" s="41">
        <v>4430344</v>
      </c>
      <c r="F137" s="62">
        <v>3876402.59</v>
      </c>
      <c r="G137" s="5">
        <f t="shared" si="10"/>
        <v>87.496650147257185</v>
      </c>
      <c r="H137" s="62">
        <v>824000</v>
      </c>
      <c r="I137" s="41">
        <v>412000</v>
      </c>
      <c r="J137" s="62">
        <v>469986.28</v>
      </c>
      <c r="K137" s="4">
        <f>J137/I137%</f>
        <v>114.07433980582525</v>
      </c>
      <c r="L137" s="5">
        <f t="shared" si="6"/>
        <v>8447970</v>
      </c>
      <c r="M137" s="5">
        <f t="shared" si="7"/>
        <v>4842344</v>
      </c>
      <c r="N137" s="13">
        <f t="shared" si="8"/>
        <v>4346388.87</v>
      </c>
      <c r="O137" s="5">
        <f t="shared" si="9"/>
        <v>89.757953379602938</v>
      </c>
      <c r="P137" s="13"/>
    </row>
    <row r="138" spans="1:16" ht="96">
      <c r="A138" s="31" t="s">
        <v>261</v>
      </c>
      <c r="B138" s="1" t="s">
        <v>0</v>
      </c>
      <c r="C138" s="22" t="s">
        <v>262</v>
      </c>
      <c r="D138" s="62">
        <v>53300</v>
      </c>
      <c r="E138" s="41">
        <v>43300</v>
      </c>
      <c r="F138" s="62">
        <v>29623.26</v>
      </c>
      <c r="G138" s="5">
        <f t="shared" si="10"/>
        <v>68.41399538106235</v>
      </c>
      <c r="H138" s="62"/>
      <c r="I138" s="41">
        <v>0</v>
      </c>
      <c r="J138" s="62"/>
      <c r="K138" s="4">
        <v>0</v>
      </c>
      <c r="L138" s="5">
        <f t="shared" si="6"/>
        <v>53300</v>
      </c>
      <c r="M138" s="5">
        <f t="shared" si="7"/>
        <v>43300</v>
      </c>
      <c r="N138" s="13">
        <f t="shared" si="8"/>
        <v>29623.26</v>
      </c>
      <c r="O138" s="5">
        <f t="shared" si="9"/>
        <v>68.41399538106235</v>
      </c>
      <c r="P138" s="13"/>
    </row>
    <row r="139" spans="1:16" ht="48">
      <c r="A139" s="35" t="s">
        <v>263</v>
      </c>
      <c r="B139" s="7" t="s">
        <v>264</v>
      </c>
      <c r="C139" s="23" t="s">
        <v>265</v>
      </c>
      <c r="D139" s="62">
        <v>53300</v>
      </c>
      <c r="E139" s="41">
        <v>43300</v>
      </c>
      <c r="F139" s="62">
        <v>29623.26</v>
      </c>
      <c r="G139" s="5">
        <f t="shared" si="10"/>
        <v>68.41399538106235</v>
      </c>
      <c r="H139" s="62"/>
      <c r="I139" s="41">
        <v>0</v>
      </c>
      <c r="J139" s="62"/>
      <c r="K139" s="4">
        <v>0</v>
      </c>
      <c r="L139" s="5">
        <f t="shared" si="6"/>
        <v>53300</v>
      </c>
      <c r="M139" s="5">
        <f t="shared" si="7"/>
        <v>43300</v>
      </c>
      <c r="N139" s="13">
        <f t="shared" si="8"/>
        <v>29623.26</v>
      </c>
      <c r="O139" s="5">
        <f t="shared" si="9"/>
        <v>68.41399538106235</v>
      </c>
      <c r="P139" s="13"/>
    </row>
    <row r="140" spans="1:16" ht="84">
      <c r="A140" s="31" t="s">
        <v>266</v>
      </c>
      <c r="B140" s="1" t="s">
        <v>0</v>
      </c>
      <c r="C140" s="22" t="s">
        <v>267</v>
      </c>
      <c r="D140" s="62">
        <v>5486380</v>
      </c>
      <c r="E140" s="41">
        <v>3668754</v>
      </c>
      <c r="F140" s="62">
        <v>2636944.0499999998</v>
      </c>
      <c r="G140" s="5">
        <f t="shared" si="10"/>
        <v>71.875739011119293</v>
      </c>
      <c r="H140" s="62">
        <v>824000</v>
      </c>
      <c r="I140" s="41">
        <v>412000</v>
      </c>
      <c r="J140" s="62">
        <v>469986.28</v>
      </c>
      <c r="K140" s="4">
        <f>J140/I140%</f>
        <v>114.07433980582525</v>
      </c>
      <c r="L140" s="5">
        <f t="shared" si="6"/>
        <v>6310380</v>
      </c>
      <c r="M140" s="5">
        <f t="shared" si="7"/>
        <v>4080754</v>
      </c>
      <c r="N140" s="13">
        <f t="shared" si="8"/>
        <v>3106930.33</v>
      </c>
      <c r="O140" s="5">
        <f t="shared" si="9"/>
        <v>76.136182921097429</v>
      </c>
      <c r="P140" s="13"/>
    </row>
    <row r="141" spans="1:16" ht="84">
      <c r="A141" s="35" t="s">
        <v>268</v>
      </c>
      <c r="B141" s="7" t="s">
        <v>223</v>
      </c>
      <c r="C141" s="23" t="s">
        <v>269</v>
      </c>
      <c r="D141" s="62">
        <v>4580180</v>
      </c>
      <c r="E141" s="41">
        <v>2521720</v>
      </c>
      <c r="F141" s="62">
        <v>2291308.7400000002</v>
      </c>
      <c r="G141" s="5">
        <f t="shared" si="10"/>
        <v>90.862932442935787</v>
      </c>
      <c r="H141" s="62">
        <v>824000</v>
      </c>
      <c r="I141" s="41">
        <v>412000</v>
      </c>
      <c r="J141" s="62">
        <v>469986.28</v>
      </c>
      <c r="K141" s="4">
        <f>J141/I141%</f>
        <v>114.07433980582525</v>
      </c>
      <c r="L141" s="5">
        <f t="shared" si="6"/>
        <v>5404180</v>
      </c>
      <c r="M141" s="5">
        <f t="shared" si="7"/>
        <v>2933720</v>
      </c>
      <c r="N141" s="13">
        <f t="shared" si="8"/>
        <v>2761295.0200000005</v>
      </c>
      <c r="O141" s="5">
        <f t="shared" si="9"/>
        <v>94.122650423353306</v>
      </c>
      <c r="P141" s="13"/>
    </row>
    <row r="142" spans="1:16" ht="48">
      <c r="A142" s="35" t="s">
        <v>270</v>
      </c>
      <c r="B142" s="7" t="s">
        <v>220</v>
      </c>
      <c r="C142" s="23" t="s">
        <v>271</v>
      </c>
      <c r="D142" s="62">
        <v>906200</v>
      </c>
      <c r="E142" s="41">
        <v>454664</v>
      </c>
      <c r="F142" s="62">
        <v>345635.31</v>
      </c>
      <c r="G142" s="5">
        <f t="shared" si="10"/>
        <v>76.019942199074478</v>
      </c>
      <c r="H142" s="62"/>
      <c r="I142" s="41">
        <v>0</v>
      </c>
      <c r="J142" s="62"/>
      <c r="K142" s="4">
        <v>0</v>
      </c>
      <c r="L142" s="5">
        <f t="shared" si="6"/>
        <v>906200</v>
      </c>
      <c r="M142" s="5">
        <f t="shared" si="7"/>
        <v>454664</v>
      </c>
      <c r="N142" s="13">
        <f t="shared" si="8"/>
        <v>345635.31</v>
      </c>
      <c r="O142" s="5">
        <f t="shared" si="9"/>
        <v>76.019942199074478</v>
      </c>
      <c r="P142" s="13"/>
    </row>
    <row r="143" spans="1:16" ht="36">
      <c r="A143" s="31" t="s">
        <v>272</v>
      </c>
      <c r="B143" s="1" t="s">
        <v>0</v>
      </c>
      <c r="C143" s="22" t="s">
        <v>273</v>
      </c>
      <c r="D143" s="62">
        <v>1366000</v>
      </c>
      <c r="E143" s="41">
        <v>692370</v>
      </c>
      <c r="F143" s="62">
        <v>615061.09</v>
      </c>
      <c r="G143" s="5">
        <f t="shared" si="10"/>
        <v>88.834162369831162</v>
      </c>
      <c r="H143" s="62"/>
      <c r="I143" s="41">
        <v>0</v>
      </c>
      <c r="J143" s="62"/>
      <c r="K143" s="4">
        <v>0</v>
      </c>
      <c r="L143" s="5">
        <f t="shared" si="6"/>
        <v>1366000</v>
      </c>
      <c r="M143" s="5">
        <f t="shared" si="7"/>
        <v>692370</v>
      </c>
      <c r="N143" s="13">
        <f t="shared" si="8"/>
        <v>615061.09</v>
      </c>
      <c r="O143" s="5">
        <f t="shared" si="9"/>
        <v>88.834162369831162</v>
      </c>
      <c r="P143" s="13"/>
    </row>
    <row r="144" spans="1:16" ht="48">
      <c r="A144" s="35" t="s">
        <v>274</v>
      </c>
      <c r="B144" s="7" t="s">
        <v>275</v>
      </c>
      <c r="C144" s="23" t="s">
        <v>276</v>
      </c>
      <c r="D144" s="62">
        <v>1366000</v>
      </c>
      <c r="E144" s="41">
        <v>692370</v>
      </c>
      <c r="F144" s="62">
        <v>615061.09</v>
      </c>
      <c r="G144" s="5">
        <f t="shared" ref="G144:G203" si="11">F144/E144%</f>
        <v>88.834162369831162</v>
      </c>
      <c r="H144" s="62"/>
      <c r="I144" s="41">
        <v>0</v>
      </c>
      <c r="J144" s="62"/>
      <c r="K144" s="4">
        <v>0</v>
      </c>
      <c r="L144" s="5">
        <f t="shared" ref="L144:L203" si="12">D144+H144</f>
        <v>1366000</v>
      </c>
      <c r="M144" s="5">
        <f t="shared" ref="M144:M203" si="13">E144+I144</f>
        <v>692370</v>
      </c>
      <c r="N144" s="13">
        <f t="shared" ref="N144:N203" si="14">F144+J144</f>
        <v>615061.09</v>
      </c>
      <c r="O144" s="5">
        <f t="shared" ref="O144:O203" si="15">N144/M144%</f>
        <v>88.834162369831162</v>
      </c>
      <c r="P144" s="13"/>
    </row>
    <row r="145" spans="1:16">
      <c r="A145" s="31" t="s">
        <v>277</v>
      </c>
      <c r="B145" s="1" t="s">
        <v>0</v>
      </c>
      <c r="C145" s="22" t="s">
        <v>278</v>
      </c>
      <c r="D145" s="62">
        <v>718290</v>
      </c>
      <c r="E145" s="41">
        <v>718290</v>
      </c>
      <c r="F145" s="62">
        <v>594774.18999999994</v>
      </c>
      <c r="G145" s="5">
        <f t="shared" si="11"/>
        <v>82.804186331426024</v>
      </c>
      <c r="H145" s="62"/>
      <c r="I145" s="41">
        <v>0</v>
      </c>
      <c r="J145" s="62"/>
      <c r="K145" s="4">
        <v>0</v>
      </c>
      <c r="L145" s="5">
        <f t="shared" si="12"/>
        <v>718290</v>
      </c>
      <c r="M145" s="5">
        <f t="shared" si="13"/>
        <v>718290</v>
      </c>
      <c r="N145" s="13">
        <f t="shared" si="14"/>
        <v>594774.18999999994</v>
      </c>
      <c r="O145" s="5">
        <f t="shared" si="15"/>
        <v>82.804186331426024</v>
      </c>
      <c r="P145" s="13"/>
    </row>
    <row r="146" spans="1:16" ht="36">
      <c r="A146" s="35" t="s">
        <v>279</v>
      </c>
      <c r="B146" s="7" t="s">
        <v>226</v>
      </c>
      <c r="C146" s="23" t="s">
        <v>280</v>
      </c>
      <c r="D146" s="5">
        <v>718290</v>
      </c>
      <c r="E146" s="41">
        <v>718290</v>
      </c>
      <c r="F146" s="62">
        <v>594774.18999999994</v>
      </c>
      <c r="G146" s="5">
        <f t="shared" si="11"/>
        <v>82.804186331426024</v>
      </c>
      <c r="H146" s="62"/>
      <c r="I146" s="41">
        <v>0</v>
      </c>
      <c r="J146" s="62"/>
      <c r="K146" s="4">
        <v>0</v>
      </c>
      <c r="L146" s="5">
        <f t="shared" si="12"/>
        <v>718290</v>
      </c>
      <c r="M146" s="5">
        <f t="shared" si="13"/>
        <v>718290</v>
      </c>
      <c r="N146" s="13">
        <f t="shared" si="14"/>
        <v>594774.18999999994</v>
      </c>
      <c r="O146" s="5">
        <f t="shared" si="15"/>
        <v>82.804186331426024</v>
      </c>
      <c r="P146" s="13"/>
    </row>
    <row r="147" spans="1:16">
      <c r="A147" s="31" t="s">
        <v>281</v>
      </c>
      <c r="B147" s="1" t="s">
        <v>0</v>
      </c>
      <c r="C147" s="22" t="s">
        <v>282</v>
      </c>
      <c r="D147" s="62">
        <v>9331993</v>
      </c>
      <c r="E147" s="41">
        <v>4887846</v>
      </c>
      <c r="F147" s="62">
        <v>4636448.0999999996</v>
      </c>
      <c r="G147" s="5">
        <f t="shared" si="11"/>
        <v>94.856673062121843</v>
      </c>
      <c r="H147" s="62">
        <v>182800</v>
      </c>
      <c r="I147" s="41">
        <v>151400</v>
      </c>
      <c r="J147" s="62">
        <v>38703.49</v>
      </c>
      <c r="K147" s="4">
        <f t="shared" ref="K147:K201" si="16">J147/I147%</f>
        <v>25.563731836195508</v>
      </c>
      <c r="L147" s="5">
        <f t="shared" si="12"/>
        <v>9514793</v>
      </c>
      <c r="M147" s="5">
        <f t="shared" si="13"/>
        <v>5039246</v>
      </c>
      <c r="N147" s="13">
        <f t="shared" si="14"/>
        <v>4675151.59</v>
      </c>
      <c r="O147" s="5">
        <f t="shared" si="15"/>
        <v>92.774823654173659</v>
      </c>
      <c r="P147" s="13"/>
    </row>
    <row r="148" spans="1:16" ht="24">
      <c r="A148" s="31" t="s">
        <v>283</v>
      </c>
      <c r="B148" s="1" t="s">
        <v>284</v>
      </c>
      <c r="C148" s="22" t="s">
        <v>285</v>
      </c>
      <c r="D148" s="62">
        <v>2465712</v>
      </c>
      <c r="E148" s="41">
        <v>1288358</v>
      </c>
      <c r="F148" s="62">
        <v>1264892.75</v>
      </c>
      <c r="G148" s="5">
        <f t="shared" si="11"/>
        <v>98.178670059098479</v>
      </c>
      <c r="H148" s="62">
        <v>1800</v>
      </c>
      <c r="I148" s="41">
        <v>900</v>
      </c>
      <c r="J148" s="62">
        <v>13187.84</v>
      </c>
      <c r="K148" s="4">
        <f t="shared" si="16"/>
        <v>1465.3155555555556</v>
      </c>
      <c r="L148" s="5">
        <f t="shared" si="12"/>
        <v>2467512</v>
      </c>
      <c r="M148" s="5">
        <f t="shared" si="13"/>
        <v>1289258</v>
      </c>
      <c r="N148" s="13">
        <f t="shared" si="14"/>
        <v>1278080.5900000001</v>
      </c>
      <c r="O148" s="5">
        <f t="shared" si="15"/>
        <v>99.133035435886384</v>
      </c>
      <c r="P148" s="13"/>
    </row>
    <row r="149" spans="1:16" ht="24">
      <c r="A149" s="31" t="s">
        <v>286</v>
      </c>
      <c r="B149" s="1" t="s">
        <v>284</v>
      </c>
      <c r="C149" s="22" t="s">
        <v>287</v>
      </c>
      <c r="D149" s="62">
        <v>285000</v>
      </c>
      <c r="E149" s="41">
        <v>156642</v>
      </c>
      <c r="F149" s="62">
        <v>136337.32</v>
      </c>
      <c r="G149" s="5">
        <f t="shared" si="11"/>
        <v>87.037525057136662</v>
      </c>
      <c r="H149" s="62">
        <v>4000</v>
      </c>
      <c r="I149" s="41">
        <v>2000</v>
      </c>
      <c r="J149" s="62"/>
      <c r="K149" s="4">
        <f t="shared" si="16"/>
        <v>0</v>
      </c>
      <c r="L149" s="5">
        <f t="shared" si="12"/>
        <v>289000</v>
      </c>
      <c r="M149" s="5">
        <f t="shared" si="13"/>
        <v>158642</v>
      </c>
      <c r="N149" s="13">
        <f t="shared" si="14"/>
        <v>136337.32</v>
      </c>
      <c r="O149" s="5">
        <f t="shared" si="15"/>
        <v>85.940242810857157</v>
      </c>
      <c r="P149" s="13"/>
    </row>
    <row r="150" spans="1:16" ht="60">
      <c r="A150" s="31" t="s">
        <v>288</v>
      </c>
      <c r="B150" s="1" t="s">
        <v>289</v>
      </c>
      <c r="C150" s="22" t="s">
        <v>290</v>
      </c>
      <c r="D150" s="62">
        <v>5317916</v>
      </c>
      <c r="E150" s="41">
        <v>2899832</v>
      </c>
      <c r="F150" s="62">
        <v>2819599.94</v>
      </c>
      <c r="G150" s="5">
        <f t="shared" si="11"/>
        <v>97.233216958775543</v>
      </c>
      <c r="H150" s="62">
        <v>177000</v>
      </c>
      <c r="I150" s="41">
        <v>148500</v>
      </c>
      <c r="J150" s="62">
        <v>25515.65</v>
      </c>
      <c r="K150" s="4">
        <f t="shared" si="16"/>
        <v>17.182255892255892</v>
      </c>
      <c r="L150" s="5">
        <f t="shared" si="12"/>
        <v>5494916</v>
      </c>
      <c r="M150" s="5">
        <f t="shared" si="13"/>
        <v>3048332</v>
      </c>
      <c r="N150" s="13">
        <f t="shared" si="14"/>
        <v>2845115.59</v>
      </c>
      <c r="O150" s="5">
        <f t="shared" si="15"/>
        <v>93.33352108628587</v>
      </c>
      <c r="P150" s="13"/>
    </row>
    <row r="151" spans="1:16" ht="24">
      <c r="A151" s="31" t="s">
        <v>291</v>
      </c>
      <c r="B151" s="1" t="s">
        <v>0</v>
      </c>
      <c r="C151" s="22" t="s">
        <v>292</v>
      </c>
      <c r="D151" s="62">
        <v>1263365</v>
      </c>
      <c r="E151" s="41">
        <v>543014</v>
      </c>
      <c r="F151" s="62">
        <v>415618.09</v>
      </c>
      <c r="G151" s="5">
        <f t="shared" si="11"/>
        <v>76.53911133046293</v>
      </c>
      <c r="H151" s="62"/>
      <c r="I151" s="41">
        <v>0</v>
      </c>
      <c r="J151" s="62"/>
      <c r="K151" s="4">
        <v>0</v>
      </c>
      <c r="L151" s="5">
        <f t="shared" si="12"/>
        <v>1263365</v>
      </c>
      <c r="M151" s="5">
        <f t="shared" si="13"/>
        <v>543014</v>
      </c>
      <c r="N151" s="13">
        <f t="shared" si="14"/>
        <v>415618.09</v>
      </c>
      <c r="O151" s="5">
        <f t="shared" si="15"/>
        <v>76.53911133046293</v>
      </c>
      <c r="P151" s="13"/>
    </row>
    <row r="152" spans="1:16" ht="36">
      <c r="A152" s="35" t="s">
        <v>293</v>
      </c>
      <c r="B152" s="7" t="s">
        <v>294</v>
      </c>
      <c r="C152" s="23" t="s">
        <v>295</v>
      </c>
      <c r="D152" s="62">
        <v>627560</v>
      </c>
      <c r="E152" s="41">
        <v>328919</v>
      </c>
      <c r="F152" s="62">
        <v>303106.62</v>
      </c>
      <c r="G152" s="5">
        <f t="shared" si="11"/>
        <v>92.152359699500479</v>
      </c>
      <c r="H152" s="62"/>
      <c r="I152" s="41">
        <v>0</v>
      </c>
      <c r="J152" s="62"/>
      <c r="K152" s="4">
        <v>0</v>
      </c>
      <c r="L152" s="5">
        <f t="shared" si="12"/>
        <v>627560</v>
      </c>
      <c r="M152" s="5">
        <f t="shared" si="13"/>
        <v>328919</v>
      </c>
      <c r="N152" s="13">
        <f t="shared" si="14"/>
        <v>303106.62</v>
      </c>
      <c r="O152" s="5">
        <f t="shared" si="15"/>
        <v>92.152359699500479</v>
      </c>
      <c r="P152" s="13"/>
    </row>
    <row r="153" spans="1:16" ht="24">
      <c r="A153" s="35" t="s">
        <v>296</v>
      </c>
      <c r="B153" s="7" t="s">
        <v>294</v>
      </c>
      <c r="C153" s="23" t="s">
        <v>297</v>
      </c>
      <c r="D153" s="62">
        <v>635805</v>
      </c>
      <c r="E153" s="41">
        <v>214095</v>
      </c>
      <c r="F153" s="62">
        <v>112511.47</v>
      </c>
      <c r="G153" s="5">
        <f t="shared" si="11"/>
        <v>52.552124057077471</v>
      </c>
      <c r="H153" s="62"/>
      <c r="I153" s="41">
        <v>0</v>
      </c>
      <c r="J153" s="62"/>
      <c r="K153" s="4">
        <v>0</v>
      </c>
      <c r="L153" s="5">
        <f t="shared" si="12"/>
        <v>635805</v>
      </c>
      <c r="M153" s="5">
        <f t="shared" si="13"/>
        <v>214095</v>
      </c>
      <c r="N153" s="13">
        <f t="shared" si="14"/>
        <v>112511.47</v>
      </c>
      <c r="O153" s="5">
        <f t="shared" si="15"/>
        <v>52.552124057077471</v>
      </c>
      <c r="P153" s="13"/>
    </row>
    <row r="154" spans="1:16">
      <c r="A154" s="31" t="s">
        <v>298</v>
      </c>
      <c r="B154" s="1" t="s">
        <v>0</v>
      </c>
      <c r="C154" s="22" t="s">
        <v>299</v>
      </c>
      <c r="D154" s="62">
        <v>2174536</v>
      </c>
      <c r="E154" s="41">
        <v>1166651</v>
      </c>
      <c r="F154" s="62">
        <v>954745.66</v>
      </c>
      <c r="G154" s="5">
        <f t="shared" si="11"/>
        <v>81.836441232210831</v>
      </c>
      <c r="H154" s="62">
        <v>500000</v>
      </c>
      <c r="I154" s="41">
        <v>470000</v>
      </c>
      <c r="J154" s="62"/>
      <c r="K154" s="4">
        <f t="shared" si="16"/>
        <v>0</v>
      </c>
      <c r="L154" s="5">
        <f t="shared" si="12"/>
        <v>2674536</v>
      </c>
      <c r="M154" s="5">
        <f t="shared" si="13"/>
        <v>1636651</v>
      </c>
      <c r="N154" s="13">
        <f t="shared" si="14"/>
        <v>954745.66</v>
      </c>
      <c r="O154" s="5">
        <f t="shared" si="15"/>
        <v>58.335323780085062</v>
      </c>
      <c r="P154" s="13"/>
    </row>
    <row r="155" spans="1:16" ht="24">
      <c r="A155" s="31" t="s">
        <v>300</v>
      </c>
      <c r="B155" s="1" t="s">
        <v>0</v>
      </c>
      <c r="C155" s="22" t="s">
        <v>301</v>
      </c>
      <c r="D155" s="62">
        <v>89000</v>
      </c>
      <c r="E155" s="41">
        <v>56000</v>
      </c>
      <c r="F155" s="62">
        <v>23436</v>
      </c>
      <c r="G155" s="5">
        <f t="shared" si="11"/>
        <v>41.85</v>
      </c>
      <c r="H155" s="62"/>
      <c r="I155" s="41">
        <v>0</v>
      </c>
      <c r="J155" s="62"/>
      <c r="K155" s="4">
        <v>0</v>
      </c>
      <c r="L155" s="5">
        <f t="shared" si="12"/>
        <v>89000</v>
      </c>
      <c r="M155" s="5">
        <f t="shared" si="13"/>
        <v>56000</v>
      </c>
      <c r="N155" s="13">
        <f t="shared" si="14"/>
        <v>23436</v>
      </c>
      <c r="O155" s="5">
        <f t="shared" si="15"/>
        <v>41.85</v>
      </c>
      <c r="P155" s="13"/>
    </row>
    <row r="156" spans="1:16" ht="48">
      <c r="A156" s="35" t="s">
        <v>302</v>
      </c>
      <c r="B156" s="7" t="s">
        <v>303</v>
      </c>
      <c r="C156" s="23" t="s">
        <v>304</v>
      </c>
      <c r="D156" s="62">
        <v>89000</v>
      </c>
      <c r="E156" s="41">
        <v>56000</v>
      </c>
      <c r="F156" s="62">
        <v>23436</v>
      </c>
      <c r="G156" s="5">
        <f t="shared" si="11"/>
        <v>41.85</v>
      </c>
      <c r="H156" s="62"/>
      <c r="I156" s="41">
        <v>0</v>
      </c>
      <c r="J156" s="62"/>
      <c r="K156" s="4">
        <v>0</v>
      </c>
      <c r="L156" s="5">
        <f t="shared" si="12"/>
        <v>89000</v>
      </c>
      <c r="M156" s="5">
        <f t="shared" si="13"/>
        <v>56000</v>
      </c>
      <c r="N156" s="13">
        <f t="shared" si="14"/>
        <v>23436</v>
      </c>
      <c r="O156" s="5">
        <f t="shared" si="15"/>
        <v>41.85</v>
      </c>
      <c r="P156" s="13"/>
    </row>
    <row r="157" spans="1:16" ht="36">
      <c r="A157" s="31" t="s">
        <v>305</v>
      </c>
      <c r="B157" s="1" t="s">
        <v>0</v>
      </c>
      <c r="C157" s="22" t="s">
        <v>306</v>
      </c>
      <c r="D157" s="62">
        <v>1907686</v>
      </c>
      <c r="E157" s="41">
        <v>988281</v>
      </c>
      <c r="F157" s="62">
        <v>846539.63</v>
      </c>
      <c r="G157" s="5">
        <f t="shared" si="11"/>
        <v>85.657786601179225</v>
      </c>
      <c r="H157" s="62"/>
      <c r="I157" s="41">
        <v>0</v>
      </c>
      <c r="J157" s="62"/>
      <c r="K157" s="4">
        <v>0</v>
      </c>
      <c r="L157" s="5">
        <f t="shared" si="12"/>
        <v>1907686</v>
      </c>
      <c r="M157" s="5">
        <f t="shared" si="13"/>
        <v>988281</v>
      </c>
      <c r="N157" s="13">
        <f t="shared" si="14"/>
        <v>846539.63</v>
      </c>
      <c r="O157" s="5">
        <f t="shared" si="15"/>
        <v>85.657786601179225</v>
      </c>
      <c r="P157" s="13"/>
    </row>
    <row r="158" spans="1:16" ht="48">
      <c r="A158" s="35" t="s">
        <v>307</v>
      </c>
      <c r="B158" s="7" t="s">
        <v>303</v>
      </c>
      <c r="C158" s="23" t="s">
        <v>308</v>
      </c>
      <c r="D158" s="62">
        <v>1907686</v>
      </c>
      <c r="E158" s="41">
        <v>988281</v>
      </c>
      <c r="F158" s="62">
        <v>846539.63</v>
      </c>
      <c r="G158" s="5">
        <f t="shared" si="11"/>
        <v>85.657786601179225</v>
      </c>
      <c r="H158" s="62"/>
      <c r="I158" s="41">
        <v>0</v>
      </c>
      <c r="J158" s="62"/>
      <c r="K158" s="4">
        <v>0</v>
      </c>
      <c r="L158" s="5">
        <f t="shared" si="12"/>
        <v>1907686</v>
      </c>
      <c r="M158" s="5">
        <f t="shared" si="13"/>
        <v>988281</v>
      </c>
      <c r="N158" s="13">
        <f t="shared" si="14"/>
        <v>846539.63</v>
      </c>
      <c r="O158" s="5">
        <f t="shared" si="15"/>
        <v>85.657786601179225</v>
      </c>
      <c r="P158" s="13"/>
    </row>
    <row r="159" spans="1:16" ht="24">
      <c r="A159" s="31" t="s">
        <v>309</v>
      </c>
      <c r="B159" s="1" t="s">
        <v>0</v>
      </c>
      <c r="C159" s="22" t="s">
        <v>310</v>
      </c>
      <c r="D159" s="62"/>
      <c r="E159" s="41">
        <v>0</v>
      </c>
      <c r="F159" s="62"/>
      <c r="G159" s="5">
        <v>0</v>
      </c>
      <c r="H159" s="62">
        <v>500000</v>
      </c>
      <c r="I159" s="41">
        <v>470000</v>
      </c>
      <c r="J159" s="62"/>
      <c r="K159" s="4">
        <f t="shared" si="16"/>
        <v>0</v>
      </c>
      <c r="L159" s="5">
        <f t="shared" si="12"/>
        <v>500000</v>
      </c>
      <c r="M159" s="5">
        <f t="shared" si="13"/>
        <v>470000</v>
      </c>
      <c r="N159" s="13">
        <f t="shared" si="14"/>
        <v>0</v>
      </c>
      <c r="O159" s="5">
        <f t="shared" si="15"/>
        <v>0</v>
      </c>
      <c r="P159" s="13"/>
    </row>
    <row r="160" spans="1:16" ht="48">
      <c r="A160" s="35" t="s">
        <v>311</v>
      </c>
      <c r="B160" s="7" t="s">
        <v>303</v>
      </c>
      <c r="C160" s="23" t="s">
        <v>312</v>
      </c>
      <c r="D160" s="62"/>
      <c r="E160" s="41">
        <v>0</v>
      </c>
      <c r="F160" s="62"/>
      <c r="G160" s="5">
        <v>0</v>
      </c>
      <c r="H160" s="62">
        <v>500000</v>
      </c>
      <c r="I160" s="41">
        <v>470000</v>
      </c>
      <c r="J160" s="62"/>
      <c r="K160" s="4">
        <f t="shared" si="16"/>
        <v>0</v>
      </c>
      <c r="L160" s="5">
        <f t="shared" si="12"/>
        <v>500000</v>
      </c>
      <c r="M160" s="5">
        <f t="shared" si="13"/>
        <v>470000</v>
      </c>
      <c r="N160" s="13">
        <f t="shared" si="14"/>
        <v>0</v>
      </c>
      <c r="O160" s="5">
        <f t="shared" si="15"/>
        <v>0</v>
      </c>
      <c r="P160" s="13"/>
    </row>
    <row r="161" spans="1:16" ht="24">
      <c r="A161" s="31" t="s">
        <v>313</v>
      </c>
      <c r="B161" s="1" t="s">
        <v>0</v>
      </c>
      <c r="C161" s="22" t="s">
        <v>314</v>
      </c>
      <c r="D161" s="62">
        <v>177850</v>
      </c>
      <c r="E161" s="41">
        <v>122370</v>
      </c>
      <c r="F161" s="62">
        <v>84770.03</v>
      </c>
      <c r="G161" s="5">
        <f t="shared" si="11"/>
        <v>69.27353926616</v>
      </c>
      <c r="H161" s="62"/>
      <c r="I161" s="41">
        <v>0</v>
      </c>
      <c r="J161" s="62"/>
      <c r="K161" s="4">
        <v>0</v>
      </c>
      <c r="L161" s="5">
        <f t="shared" si="12"/>
        <v>177850</v>
      </c>
      <c r="M161" s="5">
        <f t="shared" si="13"/>
        <v>122370</v>
      </c>
      <c r="N161" s="13">
        <f t="shared" si="14"/>
        <v>84770.03</v>
      </c>
      <c r="O161" s="5">
        <f t="shared" si="15"/>
        <v>69.27353926616</v>
      </c>
      <c r="P161" s="13"/>
    </row>
    <row r="162" spans="1:16" ht="72">
      <c r="A162" s="35" t="s">
        <v>315</v>
      </c>
      <c r="B162" s="7" t="s">
        <v>303</v>
      </c>
      <c r="C162" s="23" t="s">
        <v>316</v>
      </c>
      <c r="D162" s="62">
        <v>177850</v>
      </c>
      <c r="E162" s="41">
        <v>122370</v>
      </c>
      <c r="F162" s="62">
        <v>84770.03</v>
      </c>
      <c r="G162" s="5">
        <f t="shared" si="11"/>
        <v>69.27353926616</v>
      </c>
      <c r="H162" s="62"/>
      <c r="I162" s="41">
        <v>0</v>
      </c>
      <c r="J162" s="62"/>
      <c r="K162" s="4">
        <v>0</v>
      </c>
      <c r="L162" s="5">
        <f t="shared" si="12"/>
        <v>177850</v>
      </c>
      <c r="M162" s="5">
        <f t="shared" si="13"/>
        <v>122370</v>
      </c>
      <c r="N162" s="13">
        <f t="shared" si="14"/>
        <v>84770.03</v>
      </c>
      <c r="O162" s="5">
        <f t="shared" si="15"/>
        <v>69.27353926616</v>
      </c>
      <c r="P162" s="13"/>
    </row>
    <row r="163" spans="1:16" ht="24">
      <c r="A163" s="31" t="s">
        <v>317</v>
      </c>
      <c r="B163" s="1" t="s">
        <v>0</v>
      </c>
      <c r="C163" s="22" t="s">
        <v>318</v>
      </c>
      <c r="D163" s="62">
        <v>7152846</v>
      </c>
      <c r="E163" s="41">
        <v>3414928</v>
      </c>
      <c r="F163" s="62">
        <v>3259405.58</v>
      </c>
      <c r="G163" s="5">
        <f t="shared" si="11"/>
        <v>95.445806763715083</v>
      </c>
      <c r="H163" s="62">
        <v>298000</v>
      </c>
      <c r="I163" s="41">
        <v>298000</v>
      </c>
      <c r="J163" s="62">
        <v>155725.35</v>
      </c>
      <c r="K163" s="4">
        <f t="shared" si="16"/>
        <v>52.256828859060406</v>
      </c>
      <c r="L163" s="5">
        <f t="shared" si="12"/>
        <v>7450846</v>
      </c>
      <c r="M163" s="5">
        <f t="shared" si="13"/>
        <v>3712928</v>
      </c>
      <c r="N163" s="13">
        <f t="shared" si="14"/>
        <v>3415130.93</v>
      </c>
      <c r="O163" s="5">
        <f t="shared" si="15"/>
        <v>91.979454759155047</v>
      </c>
      <c r="P163" s="13"/>
    </row>
    <row r="164" spans="1:16" ht="48">
      <c r="A164" s="31" t="s">
        <v>319</v>
      </c>
      <c r="B164" s="1" t="s">
        <v>0</v>
      </c>
      <c r="C164" s="22" t="s">
        <v>320</v>
      </c>
      <c r="D164" s="62">
        <v>41095</v>
      </c>
      <c r="E164" s="41">
        <v>41095</v>
      </c>
      <c r="F164" s="62">
        <v>41094.980000000003</v>
      </c>
      <c r="G164" s="5">
        <f t="shared" si="11"/>
        <v>99.999951332278883</v>
      </c>
      <c r="H164" s="62"/>
      <c r="I164" s="41">
        <v>0</v>
      </c>
      <c r="J164" s="62"/>
      <c r="K164" s="4">
        <v>0</v>
      </c>
      <c r="L164" s="5">
        <f t="shared" si="12"/>
        <v>41095</v>
      </c>
      <c r="M164" s="5">
        <f t="shared" si="13"/>
        <v>41095</v>
      </c>
      <c r="N164" s="13">
        <f t="shared" si="14"/>
        <v>41094.980000000003</v>
      </c>
      <c r="O164" s="5">
        <f t="shared" si="15"/>
        <v>99.999951332278883</v>
      </c>
      <c r="P164" s="13"/>
    </row>
    <row r="165" spans="1:16" ht="48">
      <c r="A165" s="35" t="s">
        <v>321</v>
      </c>
      <c r="B165" s="7" t="s">
        <v>322</v>
      </c>
      <c r="C165" s="23" t="s">
        <v>323</v>
      </c>
      <c r="D165" s="62">
        <v>41095</v>
      </c>
      <c r="E165" s="41">
        <v>41095</v>
      </c>
      <c r="F165" s="62">
        <v>41094.980000000003</v>
      </c>
      <c r="G165" s="5">
        <f t="shared" si="11"/>
        <v>99.999951332278883</v>
      </c>
      <c r="H165" s="62"/>
      <c r="I165" s="41">
        <v>0</v>
      </c>
      <c r="J165" s="62"/>
      <c r="K165" s="4">
        <v>0</v>
      </c>
      <c r="L165" s="5">
        <f t="shared" si="12"/>
        <v>41095</v>
      </c>
      <c r="M165" s="5">
        <f t="shared" si="13"/>
        <v>41095</v>
      </c>
      <c r="N165" s="13">
        <f t="shared" si="14"/>
        <v>41094.980000000003</v>
      </c>
      <c r="O165" s="5">
        <f t="shared" si="15"/>
        <v>99.999951332278883</v>
      </c>
      <c r="P165" s="13"/>
    </row>
    <row r="166" spans="1:16" ht="24">
      <c r="A166" s="31" t="s">
        <v>324</v>
      </c>
      <c r="B166" s="1" t="s">
        <v>322</v>
      </c>
      <c r="C166" s="22" t="s">
        <v>325</v>
      </c>
      <c r="D166" s="62">
        <v>7111751</v>
      </c>
      <c r="E166" s="41">
        <v>3373833</v>
      </c>
      <c r="F166" s="62">
        <v>3218310.6</v>
      </c>
      <c r="G166" s="5">
        <f t="shared" si="11"/>
        <v>95.390334969158218</v>
      </c>
      <c r="H166" s="62">
        <v>50000</v>
      </c>
      <c r="I166" s="41">
        <v>50000</v>
      </c>
      <c r="J166" s="62">
        <v>155725.35</v>
      </c>
      <c r="K166" s="4">
        <f t="shared" si="16"/>
        <v>311.45069999999998</v>
      </c>
      <c r="L166" s="5">
        <f t="shared" si="12"/>
        <v>7161751</v>
      </c>
      <c r="M166" s="5">
        <f t="shared" si="13"/>
        <v>3423833</v>
      </c>
      <c r="N166" s="13">
        <f t="shared" si="14"/>
        <v>3374035.95</v>
      </c>
      <c r="O166" s="5">
        <f t="shared" si="15"/>
        <v>98.54557596705213</v>
      </c>
      <c r="P166" s="13"/>
    </row>
    <row r="167" spans="1:16" ht="24">
      <c r="A167" s="31" t="s">
        <v>326</v>
      </c>
      <c r="B167" s="1" t="s">
        <v>0</v>
      </c>
      <c r="C167" s="22" t="s">
        <v>327</v>
      </c>
      <c r="D167" s="62"/>
      <c r="E167" s="41">
        <v>0</v>
      </c>
      <c r="F167" s="62"/>
      <c r="G167" s="5">
        <v>0</v>
      </c>
      <c r="H167" s="62">
        <v>248000</v>
      </c>
      <c r="I167" s="41">
        <v>248000</v>
      </c>
      <c r="J167" s="62"/>
      <c r="K167" s="4">
        <f t="shared" si="16"/>
        <v>0</v>
      </c>
      <c r="L167" s="5">
        <f t="shared" si="12"/>
        <v>248000</v>
      </c>
      <c r="M167" s="5">
        <f t="shared" si="13"/>
        <v>248000</v>
      </c>
      <c r="N167" s="13">
        <f t="shared" si="14"/>
        <v>0</v>
      </c>
      <c r="O167" s="5">
        <f t="shared" si="15"/>
        <v>0</v>
      </c>
      <c r="P167" s="13"/>
    </row>
    <row r="168" spans="1:16" ht="132">
      <c r="A168" s="35" t="s">
        <v>328</v>
      </c>
      <c r="B168" s="7" t="s">
        <v>329</v>
      </c>
      <c r="C168" s="23" t="s">
        <v>330</v>
      </c>
      <c r="D168" s="62"/>
      <c r="E168" s="41">
        <v>0</v>
      </c>
      <c r="F168" s="62"/>
      <c r="G168" s="5">
        <v>0</v>
      </c>
      <c r="H168" s="62">
        <v>248000</v>
      </c>
      <c r="I168" s="41">
        <v>248000</v>
      </c>
      <c r="J168" s="62"/>
      <c r="K168" s="4">
        <f t="shared" si="16"/>
        <v>0</v>
      </c>
      <c r="L168" s="5">
        <f t="shared" si="12"/>
        <v>248000</v>
      </c>
      <c r="M168" s="5">
        <f t="shared" si="13"/>
        <v>248000</v>
      </c>
      <c r="N168" s="13">
        <f t="shared" si="14"/>
        <v>0</v>
      </c>
      <c r="O168" s="5">
        <f t="shared" si="15"/>
        <v>0</v>
      </c>
      <c r="P168" s="13"/>
    </row>
    <row r="169" spans="1:16">
      <c r="A169" s="31" t="s">
        <v>331</v>
      </c>
      <c r="B169" s="1" t="s">
        <v>0</v>
      </c>
      <c r="C169" s="22" t="s">
        <v>332</v>
      </c>
      <c r="D169" s="62">
        <v>3491431</v>
      </c>
      <c r="E169" s="41">
        <v>1908931</v>
      </c>
      <c r="F169" s="62">
        <v>1085153.33</v>
      </c>
      <c r="G169" s="5">
        <f t="shared" si="11"/>
        <v>56.846126444591242</v>
      </c>
      <c r="H169" s="62">
        <v>13671805</v>
      </c>
      <c r="I169" s="41">
        <v>11931805</v>
      </c>
      <c r="J169" s="62">
        <v>6362934.4800000004</v>
      </c>
      <c r="K169" s="4">
        <f t="shared" si="16"/>
        <v>53.327509794201298</v>
      </c>
      <c r="L169" s="5">
        <f t="shared" si="12"/>
        <v>17163236</v>
      </c>
      <c r="M169" s="5">
        <f t="shared" si="13"/>
        <v>13840736</v>
      </c>
      <c r="N169" s="13">
        <f t="shared" si="14"/>
        <v>7448087.8100000005</v>
      </c>
      <c r="O169" s="5">
        <f t="shared" si="15"/>
        <v>53.812801645808442</v>
      </c>
      <c r="P169" s="13"/>
    </row>
    <row r="170" spans="1:16" ht="24">
      <c r="A170" s="31" t="s">
        <v>333</v>
      </c>
      <c r="B170" s="1" t="s">
        <v>0</v>
      </c>
      <c r="C170" s="22" t="s">
        <v>334</v>
      </c>
      <c r="D170" s="62">
        <v>471114</v>
      </c>
      <c r="E170" s="41">
        <v>471114</v>
      </c>
      <c r="F170" s="62">
        <v>219393.03</v>
      </c>
      <c r="G170" s="5">
        <f t="shared" si="11"/>
        <v>46.568989671289749</v>
      </c>
      <c r="H170" s="62"/>
      <c r="I170" s="41">
        <v>0</v>
      </c>
      <c r="J170" s="62"/>
      <c r="K170" s="4">
        <v>0</v>
      </c>
      <c r="L170" s="5">
        <f t="shared" si="12"/>
        <v>471114</v>
      </c>
      <c r="M170" s="5">
        <f t="shared" si="13"/>
        <v>471114</v>
      </c>
      <c r="N170" s="13">
        <f t="shared" si="14"/>
        <v>219393.03</v>
      </c>
      <c r="O170" s="5">
        <f t="shared" si="15"/>
        <v>46.568989671289749</v>
      </c>
      <c r="P170" s="13"/>
    </row>
    <row r="171" spans="1:16" ht="24">
      <c r="A171" s="31" t="s">
        <v>335</v>
      </c>
      <c r="B171" s="1" t="s">
        <v>336</v>
      </c>
      <c r="C171" s="22" t="s">
        <v>337</v>
      </c>
      <c r="D171" s="62">
        <v>471114</v>
      </c>
      <c r="E171" s="41">
        <v>471114</v>
      </c>
      <c r="F171" s="62">
        <v>219393.03</v>
      </c>
      <c r="G171" s="5">
        <f t="shared" si="11"/>
        <v>46.568989671289749</v>
      </c>
      <c r="H171" s="62"/>
      <c r="I171" s="41">
        <v>0</v>
      </c>
      <c r="J171" s="62"/>
      <c r="K171" s="4">
        <v>0</v>
      </c>
      <c r="L171" s="5">
        <f t="shared" si="12"/>
        <v>471114</v>
      </c>
      <c r="M171" s="5">
        <f t="shared" si="13"/>
        <v>471114</v>
      </c>
      <c r="N171" s="13">
        <f t="shared" si="14"/>
        <v>219393.03</v>
      </c>
      <c r="O171" s="5">
        <f t="shared" si="15"/>
        <v>46.568989671289749</v>
      </c>
      <c r="P171" s="13"/>
    </row>
    <row r="172" spans="1:16" ht="24">
      <c r="A172" s="31" t="s">
        <v>338</v>
      </c>
      <c r="B172" s="1" t="s">
        <v>0</v>
      </c>
      <c r="C172" s="22" t="s">
        <v>339</v>
      </c>
      <c r="D172" s="62"/>
      <c r="E172" s="41">
        <v>0</v>
      </c>
      <c r="F172" s="62"/>
      <c r="G172" s="5">
        <v>0</v>
      </c>
      <c r="H172" s="62">
        <v>3883805</v>
      </c>
      <c r="I172" s="41">
        <v>3393805</v>
      </c>
      <c r="J172" s="62">
        <v>339269.68</v>
      </c>
      <c r="K172" s="4">
        <f t="shared" si="16"/>
        <v>9.9967346385546598</v>
      </c>
      <c r="L172" s="5">
        <f t="shared" si="12"/>
        <v>3883805</v>
      </c>
      <c r="M172" s="5">
        <f t="shared" si="13"/>
        <v>3393805</v>
      </c>
      <c r="N172" s="13">
        <f t="shared" si="14"/>
        <v>339269.68</v>
      </c>
      <c r="O172" s="5">
        <f t="shared" si="15"/>
        <v>9.9967346385546598</v>
      </c>
      <c r="P172" s="13"/>
    </row>
    <row r="173" spans="1:16" ht="36">
      <c r="A173" s="31" t="s">
        <v>340</v>
      </c>
      <c r="B173" s="1" t="s">
        <v>0</v>
      </c>
      <c r="C173" s="22" t="s">
        <v>341</v>
      </c>
      <c r="D173" s="62"/>
      <c r="E173" s="41">
        <v>0</v>
      </c>
      <c r="F173" s="62"/>
      <c r="G173" s="5">
        <v>0</v>
      </c>
      <c r="H173" s="62">
        <v>2915244</v>
      </c>
      <c r="I173" s="41">
        <v>2815244</v>
      </c>
      <c r="J173" s="62">
        <v>154243.9</v>
      </c>
      <c r="K173" s="4">
        <v>0</v>
      </c>
      <c r="L173" s="5">
        <f t="shared" si="12"/>
        <v>2915244</v>
      </c>
      <c r="M173" s="5">
        <f t="shared" si="13"/>
        <v>2815244</v>
      </c>
      <c r="N173" s="13">
        <f t="shared" si="14"/>
        <v>154243.9</v>
      </c>
      <c r="O173" s="5">
        <f t="shared" si="15"/>
        <v>5.4788821146586226</v>
      </c>
      <c r="P173" s="13"/>
    </row>
    <row r="174" spans="1:16" ht="24">
      <c r="A174" s="35" t="s">
        <v>342</v>
      </c>
      <c r="B174" s="7" t="s">
        <v>343</v>
      </c>
      <c r="C174" s="23" t="s">
        <v>344</v>
      </c>
      <c r="D174" s="62"/>
      <c r="E174" s="41">
        <v>0</v>
      </c>
      <c r="F174" s="62"/>
      <c r="G174" s="5">
        <v>0</v>
      </c>
      <c r="H174" s="62">
        <v>1330420</v>
      </c>
      <c r="I174" s="41">
        <v>1230420</v>
      </c>
      <c r="J174" s="62">
        <v>58419.9</v>
      </c>
      <c r="K174" s="4">
        <v>0</v>
      </c>
      <c r="L174" s="5">
        <f t="shared" si="12"/>
        <v>1330420</v>
      </c>
      <c r="M174" s="5">
        <f t="shared" si="13"/>
        <v>1230420</v>
      </c>
      <c r="N174" s="13">
        <f t="shared" si="14"/>
        <v>58419.9</v>
      </c>
      <c r="O174" s="5">
        <f t="shared" si="15"/>
        <v>4.7479641098161602</v>
      </c>
      <c r="P174" s="13"/>
    </row>
    <row r="175" spans="1:16" ht="36">
      <c r="A175" s="35" t="s">
        <v>345</v>
      </c>
      <c r="B175" s="7" t="s">
        <v>343</v>
      </c>
      <c r="C175" s="23" t="s">
        <v>346</v>
      </c>
      <c r="D175" s="62"/>
      <c r="E175" s="41">
        <v>0</v>
      </c>
      <c r="F175" s="62"/>
      <c r="G175" s="5">
        <v>0</v>
      </c>
      <c r="H175" s="62">
        <v>1584824</v>
      </c>
      <c r="I175" s="41">
        <v>1584824</v>
      </c>
      <c r="J175" s="62">
        <v>95824</v>
      </c>
      <c r="K175" s="4">
        <v>0</v>
      </c>
      <c r="L175" s="5">
        <f t="shared" si="12"/>
        <v>1584824</v>
      </c>
      <c r="M175" s="5">
        <f t="shared" si="13"/>
        <v>1584824</v>
      </c>
      <c r="N175" s="13">
        <f t="shared" si="14"/>
        <v>95824</v>
      </c>
      <c r="O175" s="5">
        <f t="shared" si="15"/>
        <v>6.0463496262045506</v>
      </c>
      <c r="P175" s="13"/>
    </row>
    <row r="176" spans="1:16" ht="36">
      <c r="A176" s="31" t="s">
        <v>347</v>
      </c>
      <c r="B176" s="1" t="s">
        <v>343</v>
      </c>
      <c r="C176" s="22" t="s">
        <v>348</v>
      </c>
      <c r="D176" s="62"/>
      <c r="E176" s="41">
        <v>0</v>
      </c>
      <c r="F176" s="62"/>
      <c r="G176" s="5">
        <v>0</v>
      </c>
      <c r="H176" s="62">
        <v>683561</v>
      </c>
      <c r="I176" s="41">
        <v>393561</v>
      </c>
      <c r="J176" s="62">
        <v>34398</v>
      </c>
      <c r="K176" s="4">
        <f t="shared" si="16"/>
        <v>8.7401952937409959</v>
      </c>
      <c r="L176" s="5">
        <f t="shared" si="12"/>
        <v>683561</v>
      </c>
      <c r="M176" s="5">
        <f t="shared" si="13"/>
        <v>393561</v>
      </c>
      <c r="N176" s="13">
        <f t="shared" si="14"/>
        <v>34398</v>
      </c>
      <c r="O176" s="5">
        <f t="shared" si="15"/>
        <v>8.7401952937409959</v>
      </c>
      <c r="P176" s="13"/>
    </row>
    <row r="177" spans="1:16" ht="48">
      <c r="A177" s="31" t="s">
        <v>349</v>
      </c>
      <c r="B177" s="1" t="s">
        <v>343</v>
      </c>
      <c r="C177" s="22" t="s">
        <v>350</v>
      </c>
      <c r="D177" s="62"/>
      <c r="E177" s="41">
        <v>0</v>
      </c>
      <c r="F177" s="62"/>
      <c r="G177" s="5">
        <v>0</v>
      </c>
      <c r="H177" s="62">
        <v>285000</v>
      </c>
      <c r="I177" s="41">
        <v>185000</v>
      </c>
      <c r="J177" s="62">
        <v>150627.78</v>
      </c>
      <c r="K177" s="4">
        <f t="shared" si="16"/>
        <v>81.420421621621614</v>
      </c>
      <c r="L177" s="5">
        <f t="shared" si="12"/>
        <v>285000</v>
      </c>
      <c r="M177" s="5">
        <f t="shared" si="13"/>
        <v>185000</v>
      </c>
      <c r="N177" s="13">
        <f t="shared" si="14"/>
        <v>150627.78</v>
      </c>
      <c r="O177" s="5">
        <f t="shared" si="15"/>
        <v>81.420421621621614</v>
      </c>
      <c r="P177" s="13"/>
    </row>
    <row r="178" spans="1:16" ht="36">
      <c r="A178" s="31" t="s">
        <v>351</v>
      </c>
      <c r="B178" s="1" t="s">
        <v>0</v>
      </c>
      <c r="C178" s="22" t="s">
        <v>352</v>
      </c>
      <c r="D178" s="62">
        <v>2631900</v>
      </c>
      <c r="E178" s="41">
        <v>1069400</v>
      </c>
      <c r="F178" s="62">
        <v>537303.28</v>
      </c>
      <c r="G178" s="5">
        <f t="shared" si="11"/>
        <v>50.24343370114083</v>
      </c>
      <c r="H178" s="62"/>
      <c r="I178" s="41">
        <v>0</v>
      </c>
      <c r="J178" s="62"/>
      <c r="K178" s="4">
        <v>0</v>
      </c>
      <c r="L178" s="5">
        <f t="shared" si="12"/>
        <v>2631900</v>
      </c>
      <c r="M178" s="5">
        <f t="shared" si="13"/>
        <v>1069400</v>
      </c>
      <c r="N178" s="13">
        <f t="shared" si="14"/>
        <v>537303.28</v>
      </c>
      <c r="O178" s="5">
        <f t="shared" si="15"/>
        <v>50.24343370114083</v>
      </c>
      <c r="P178" s="13"/>
    </row>
    <row r="179" spans="1:16" ht="36">
      <c r="A179" s="31" t="s">
        <v>353</v>
      </c>
      <c r="B179" s="1" t="s">
        <v>0</v>
      </c>
      <c r="C179" s="22" t="s">
        <v>354</v>
      </c>
      <c r="D179" s="62">
        <v>2631900</v>
      </c>
      <c r="E179" s="41">
        <v>1069400</v>
      </c>
      <c r="F179" s="62">
        <v>537303.28</v>
      </c>
      <c r="G179" s="5">
        <f t="shared" si="11"/>
        <v>50.24343370114083</v>
      </c>
      <c r="H179" s="62"/>
      <c r="I179" s="41">
        <v>0</v>
      </c>
      <c r="J179" s="62"/>
      <c r="K179" s="4">
        <v>0</v>
      </c>
      <c r="L179" s="5">
        <f t="shared" si="12"/>
        <v>2631900</v>
      </c>
      <c r="M179" s="5">
        <f t="shared" si="13"/>
        <v>1069400</v>
      </c>
      <c r="N179" s="13">
        <f t="shared" si="14"/>
        <v>537303.28</v>
      </c>
      <c r="O179" s="5">
        <f t="shared" si="15"/>
        <v>50.24343370114083</v>
      </c>
      <c r="P179" s="13"/>
    </row>
    <row r="180" spans="1:16" ht="60">
      <c r="A180" s="35" t="s">
        <v>355</v>
      </c>
      <c r="B180" s="7" t="s">
        <v>356</v>
      </c>
      <c r="C180" s="23" t="s">
        <v>357</v>
      </c>
      <c r="D180" s="62">
        <v>2631900</v>
      </c>
      <c r="E180" s="41">
        <v>1069400</v>
      </c>
      <c r="F180" s="62">
        <v>537303.28</v>
      </c>
      <c r="G180" s="5">
        <f t="shared" si="11"/>
        <v>50.24343370114083</v>
      </c>
      <c r="H180" s="62"/>
      <c r="I180" s="41">
        <v>0</v>
      </c>
      <c r="J180" s="62"/>
      <c r="K180" s="4">
        <v>0</v>
      </c>
      <c r="L180" s="5">
        <f t="shared" si="12"/>
        <v>2631900</v>
      </c>
      <c r="M180" s="5">
        <f t="shared" si="13"/>
        <v>1069400</v>
      </c>
      <c r="N180" s="13">
        <f t="shared" si="14"/>
        <v>537303.28</v>
      </c>
      <c r="O180" s="5">
        <f t="shared" si="15"/>
        <v>50.24343370114083</v>
      </c>
      <c r="P180" s="13"/>
    </row>
    <row r="181" spans="1:16" ht="36">
      <c r="A181" s="31" t="s">
        <v>358</v>
      </c>
      <c r="B181" s="1" t="s">
        <v>0</v>
      </c>
      <c r="C181" s="22" t="s">
        <v>359</v>
      </c>
      <c r="D181" s="62">
        <v>388417</v>
      </c>
      <c r="E181" s="41">
        <v>368417</v>
      </c>
      <c r="F181" s="62">
        <v>328457.02</v>
      </c>
      <c r="G181" s="5">
        <f t="shared" si="11"/>
        <v>89.153600403890167</v>
      </c>
      <c r="H181" s="62">
        <v>9788000</v>
      </c>
      <c r="I181" s="41">
        <v>8530000</v>
      </c>
      <c r="J181" s="62">
        <v>6023664.7999999998</v>
      </c>
      <c r="K181" s="4">
        <f t="shared" si="16"/>
        <v>70.617406799531068</v>
      </c>
      <c r="L181" s="5">
        <f t="shared" si="12"/>
        <v>10176417</v>
      </c>
      <c r="M181" s="5">
        <f t="shared" si="13"/>
        <v>8898417</v>
      </c>
      <c r="N181" s="13">
        <f t="shared" si="14"/>
        <v>6352121.8200000003</v>
      </c>
      <c r="O181" s="5">
        <f t="shared" si="15"/>
        <v>71.384852159659417</v>
      </c>
      <c r="P181" s="13"/>
    </row>
    <row r="182" spans="1:16">
      <c r="A182" s="31" t="s">
        <v>360</v>
      </c>
      <c r="B182" s="1" t="s">
        <v>361</v>
      </c>
      <c r="C182" s="22" t="s">
        <v>362</v>
      </c>
      <c r="D182" s="62"/>
      <c r="E182" s="41">
        <v>0</v>
      </c>
      <c r="F182" s="62"/>
      <c r="G182" s="5">
        <v>0</v>
      </c>
      <c r="H182" s="62">
        <v>9780000</v>
      </c>
      <c r="I182" s="41">
        <v>8530000</v>
      </c>
      <c r="J182" s="62">
        <v>6015664.7999999998</v>
      </c>
      <c r="K182" s="4">
        <f t="shared" si="16"/>
        <v>70.523620164126612</v>
      </c>
      <c r="L182" s="5">
        <f t="shared" si="12"/>
        <v>9780000</v>
      </c>
      <c r="M182" s="5">
        <f t="shared" si="13"/>
        <v>8530000</v>
      </c>
      <c r="N182" s="13">
        <f t="shared" si="14"/>
        <v>6015664.7999999998</v>
      </c>
      <c r="O182" s="5">
        <f t="shared" si="15"/>
        <v>70.523620164126612</v>
      </c>
      <c r="P182" s="13"/>
    </row>
    <row r="183" spans="1:16" ht="36">
      <c r="A183" s="31" t="s">
        <v>363</v>
      </c>
      <c r="B183" s="1" t="s">
        <v>364</v>
      </c>
      <c r="C183" s="22" t="s">
        <v>365</v>
      </c>
      <c r="D183" s="62">
        <v>60000</v>
      </c>
      <c r="E183" s="41">
        <v>40000</v>
      </c>
      <c r="F183" s="62">
        <v>28545.599999999999</v>
      </c>
      <c r="G183" s="5">
        <f t="shared" si="11"/>
        <v>71.36399999999999</v>
      </c>
      <c r="H183" s="62"/>
      <c r="I183" s="41">
        <v>0</v>
      </c>
      <c r="J183" s="62"/>
      <c r="K183" s="4">
        <v>0</v>
      </c>
      <c r="L183" s="5">
        <f t="shared" si="12"/>
        <v>60000</v>
      </c>
      <c r="M183" s="5">
        <f t="shared" si="13"/>
        <v>40000</v>
      </c>
      <c r="N183" s="13">
        <f t="shared" si="14"/>
        <v>28545.599999999999</v>
      </c>
      <c r="O183" s="5">
        <f t="shared" si="15"/>
        <v>71.36399999999999</v>
      </c>
      <c r="P183" s="13"/>
    </row>
    <row r="184" spans="1:16" ht="24">
      <c r="A184" s="31" t="s">
        <v>366</v>
      </c>
      <c r="B184" s="1" t="s">
        <v>0</v>
      </c>
      <c r="C184" s="22" t="s">
        <v>367</v>
      </c>
      <c r="D184" s="62">
        <v>328417</v>
      </c>
      <c r="E184" s="41">
        <v>328417</v>
      </c>
      <c r="F184" s="62">
        <v>299911.42</v>
      </c>
      <c r="G184" s="5">
        <f t="shared" si="11"/>
        <v>91.320309240995428</v>
      </c>
      <c r="H184" s="62">
        <v>8000</v>
      </c>
      <c r="I184" s="41">
        <v>8000</v>
      </c>
      <c r="J184" s="62">
        <v>8000</v>
      </c>
      <c r="K184" s="4">
        <f t="shared" si="16"/>
        <v>100</v>
      </c>
      <c r="L184" s="5">
        <f t="shared" si="12"/>
        <v>336417</v>
      </c>
      <c r="M184" s="5">
        <f t="shared" si="13"/>
        <v>336417</v>
      </c>
      <c r="N184" s="13">
        <f t="shared" si="14"/>
        <v>307911.42</v>
      </c>
      <c r="O184" s="5">
        <f t="shared" si="15"/>
        <v>91.52671238373803</v>
      </c>
      <c r="P184" s="13"/>
    </row>
    <row r="185" spans="1:16" ht="24">
      <c r="A185" s="35" t="s">
        <v>368</v>
      </c>
      <c r="B185" s="7" t="s">
        <v>364</v>
      </c>
      <c r="C185" s="23" t="s">
        <v>369</v>
      </c>
      <c r="D185" s="62">
        <v>328417</v>
      </c>
      <c r="E185" s="41">
        <v>328417</v>
      </c>
      <c r="F185" s="62">
        <v>299911.42</v>
      </c>
      <c r="G185" s="5">
        <f t="shared" si="11"/>
        <v>91.320309240995428</v>
      </c>
      <c r="H185" s="62">
        <v>8000</v>
      </c>
      <c r="I185" s="41">
        <v>8000</v>
      </c>
      <c r="J185" s="62">
        <v>8000</v>
      </c>
      <c r="K185" s="4">
        <f t="shared" si="16"/>
        <v>100</v>
      </c>
      <c r="L185" s="5">
        <f t="shared" si="12"/>
        <v>336417</v>
      </c>
      <c r="M185" s="5">
        <f t="shared" si="13"/>
        <v>336417</v>
      </c>
      <c r="N185" s="13">
        <f t="shared" si="14"/>
        <v>307911.42</v>
      </c>
      <c r="O185" s="5">
        <f t="shared" si="15"/>
        <v>91.52671238373803</v>
      </c>
      <c r="P185" s="13"/>
    </row>
    <row r="186" spans="1:16">
      <c r="A186" s="31" t="s">
        <v>370</v>
      </c>
      <c r="B186" s="1" t="s">
        <v>0</v>
      </c>
      <c r="C186" s="22" t="s">
        <v>371</v>
      </c>
      <c r="D186" s="62">
        <v>557170</v>
      </c>
      <c r="E186" s="41">
        <v>231331</v>
      </c>
      <c r="F186" s="62">
        <v>180851.95</v>
      </c>
      <c r="G186" s="5">
        <f t="shared" si="11"/>
        <v>78.178864916504935</v>
      </c>
      <c r="H186" s="62">
        <v>56000</v>
      </c>
      <c r="I186" s="41">
        <v>28000</v>
      </c>
      <c r="J186" s="62">
        <v>958313.08</v>
      </c>
      <c r="K186" s="4">
        <f t="shared" si="16"/>
        <v>3422.5467142857142</v>
      </c>
      <c r="L186" s="5">
        <f t="shared" si="12"/>
        <v>613170</v>
      </c>
      <c r="M186" s="5">
        <f t="shared" si="13"/>
        <v>259331</v>
      </c>
      <c r="N186" s="13">
        <f t="shared" si="14"/>
        <v>1139165.03</v>
      </c>
      <c r="O186" s="5">
        <f t="shared" si="15"/>
        <v>439.27067338652148</v>
      </c>
      <c r="P186" s="13"/>
    </row>
    <row r="187" spans="1:16" ht="48">
      <c r="A187" s="31" t="s">
        <v>372</v>
      </c>
      <c r="B187" s="1" t="s">
        <v>0</v>
      </c>
      <c r="C187" s="22" t="s">
        <v>373</v>
      </c>
      <c r="D187" s="62">
        <v>265456</v>
      </c>
      <c r="E187" s="41">
        <v>137926</v>
      </c>
      <c r="F187" s="62">
        <v>129308.98</v>
      </c>
      <c r="G187" s="5">
        <f t="shared" si="11"/>
        <v>93.752432463784928</v>
      </c>
      <c r="H187" s="62"/>
      <c r="I187" s="41">
        <v>0</v>
      </c>
      <c r="J187" s="62">
        <v>958313.08</v>
      </c>
      <c r="K187" s="4">
        <v>0</v>
      </c>
      <c r="L187" s="5">
        <f t="shared" si="12"/>
        <v>265456</v>
      </c>
      <c r="M187" s="5">
        <f t="shared" si="13"/>
        <v>137926</v>
      </c>
      <c r="N187" s="13">
        <f t="shared" si="14"/>
        <v>1087622.06</v>
      </c>
      <c r="O187" s="5">
        <f t="shared" si="15"/>
        <v>788.5547757493149</v>
      </c>
      <c r="P187" s="13"/>
    </row>
    <row r="188" spans="1:16" ht="48">
      <c r="A188" s="31" t="s">
        <v>374</v>
      </c>
      <c r="B188" s="1" t="s">
        <v>375</v>
      </c>
      <c r="C188" s="22" t="s">
        <v>376</v>
      </c>
      <c r="D188" s="62"/>
      <c r="E188" s="41"/>
      <c r="F188" s="62"/>
      <c r="G188" s="5"/>
      <c r="H188" s="62"/>
      <c r="I188" s="41">
        <v>0</v>
      </c>
      <c r="J188" s="62">
        <v>957263.08</v>
      </c>
      <c r="K188" s="4">
        <v>0</v>
      </c>
      <c r="L188" s="5">
        <f t="shared" si="12"/>
        <v>0</v>
      </c>
      <c r="M188" s="5">
        <f t="shared" si="13"/>
        <v>0</v>
      </c>
      <c r="N188" s="13">
        <f t="shared" si="14"/>
        <v>957263.08</v>
      </c>
      <c r="O188" s="5" t="e">
        <f t="shared" si="15"/>
        <v>#DIV/0!</v>
      </c>
      <c r="P188" s="13"/>
    </row>
    <row r="189" spans="1:16" ht="24">
      <c r="A189" s="31" t="s">
        <v>377</v>
      </c>
      <c r="B189" s="1" t="s">
        <v>375</v>
      </c>
      <c r="C189" s="22" t="s">
        <v>378</v>
      </c>
      <c r="D189" s="62">
        <v>265456</v>
      </c>
      <c r="E189" s="41">
        <v>137926</v>
      </c>
      <c r="F189" s="62">
        <v>129308.98</v>
      </c>
      <c r="G189" s="5">
        <v>0</v>
      </c>
      <c r="H189" s="62"/>
      <c r="I189" s="41">
        <v>0</v>
      </c>
      <c r="J189" s="62">
        <v>1050</v>
      </c>
      <c r="K189" s="4">
        <v>0</v>
      </c>
      <c r="L189" s="5">
        <f t="shared" si="12"/>
        <v>265456</v>
      </c>
      <c r="M189" s="5">
        <f t="shared" si="13"/>
        <v>137926</v>
      </c>
      <c r="N189" s="13">
        <f t="shared" si="14"/>
        <v>130358.98</v>
      </c>
      <c r="O189" s="5">
        <v>0</v>
      </c>
      <c r="P189" s="13"/>
    </row>
    <row r="190" spans="1:16" ht="24">
      <c r="A190" s="31" t="s">
        <v>379</v>
      </c>
      <c r="B190" s="1" t="s">
        <v>0</v>
      </c>
      <c r="C190" s="22" t="s">
        <v>380</v>
      </c>
      <c r="D190" s="62"/>
      <c r="E190" s="41">
        <v>0</v>
      </c>
      <c r="F190" s="62"/>
      <c r="G190" s="5">
        <v>0</v>
      </c>
      <c r="H190" s="62">
        <v>56000</v>
      </c>
      <c r="I190" s="41">
        <v>28000</v>
      </c>
      <c r="J190" s="62"/>
      <c r="K190" s="4">
        <f t="shared" si="16"/>
        <v>0</v>
      </c>
      <c r="L190" s="5">
        <f t="shared" si="12"/>
        <v>56000</v>
      </c>
      <c r="M190" s="5">
        <f t="shared" si="13"/>
        <v>28000</v>
      </c>
      <c r="N190" s="13">
        <f t="shared" si="14"/>
        <v>0</v>
      </c>
      <c r="O190" s="5">
        <f t="shared" si="15"/>
        <v>0</v>
      </c>
      <c r="P190" s="13"/>
    </row>
    <row r="191" spans="1:16" ht="48">
      <c r="A191" s="31" t="s">
        <v>381</v>
      </c>
      <c r="B191" s="1" t="s">
        <v>0</v>
      </c>
      <c r="C191" s="22" t="s">
        <v>382</v>
      </c>
      <c r="D191" s="62"/>
      <c r="E191" s="41">
        <v>0</v>
      </c>
      <c r="F191" s="62"/>
      <c r="G191" s="5">
        <v>0</v>
      </c>
      <c r="H191" s="62">
        <v>56000</v>
      </c>
      <c r="I191" s="41">
        <v>28000</v>
      </c>
      <c r="J191" s="62"/>
      <c r="K191" s="4">
        <f t="shared" si="16"/>
        <v>0</v>
      </c>
      <c r="L191" s="5">
        <f t="shared" si="12"/>
        <v>56000</v>
      </c>
      <c r="M191" s="5">
        <f t="shared" si="13"/>
        <v>28000</v>
      </c>
      <c r="N191" s="13">
        <f t="shared" si="14"/>
        <v>0</v>
      </c>
      <c r="O191" s="5">
        <f t="shared" si="15"/>
        <v>0</v>
      </c>
      <c r="P191" s="13"/>
    </row>
    <row r="192" spans="1:16" ht="36">
      <c r="A192" s="35" t="s">
        <v>383</v>
      </c>
      <c r="B192" s="7" t="s">
        <v>384</v>
      </c>
      <c r="C192" s="23" t="s">
        <v>385</v>
      </c>
      <c r="D192" s="62"/>
      <c r="E192" s="41">
        <v>0</v>
      </c>
      <c r="F192" s="62"/>
      <c r="G192" s="5">
        <v>0</v>
      </c>
      <c r="H192" s="62">
        <v>56000</v>
      </c>
      <c r="I192" s="41">
        <v>28000</v>
      </c>
      <c r="J192" s="62"/>
      <c r="K192" s="4">
        <f t="shared" si="16"/>
        <v>0</v>
      </c>
      <c r="L192" s="5">
        <f t="shared" si="12"/>
        <v>56000</v>
      </c>
      <c r="M192" s="5">
        <f t="shared" si="13"/>
        <v>28000</v>
      </c>
      <c r="N192" s="13">
        <f t="shared" si="14"/>
        <v>0</v>
      </c>
      <c r="O192" s="5">
        <f t="shared" si="15"/>
        <v>0</v>
      </c>
      <c r="P192" s="13"/>
    </row>
    <row r="193" spans="1:16" ht="24">
      <c r="A193" s="31" t="s">
        <v>386</v>
      </c>
      <c r="B193" s="1" t="s">
        <v>387</v>
      </c>
      <c r="C193" s="22" t="s">
        <v>388</v>
      </c>
      <c r="D193" s="62">
        <v>249853</v>
      </c>
      <c r="E193" s="41">
        <v>51544</v>
      </c>
      <c r="F193" s="62">
        <v>51542.97</v>
      </c>
      <c r="G193" s="5">
        <f t="shared" si="11"/>
        <v>99.998001707279215</v>
      </c>
      <c r="H193" s="62"/>
      <c r="I193" s="41">
        <v>0</v>
      </c>
      <c r="J193" s="62"/>
      <c r="K193" s="4"/>
      <c r="L193" s="5">
        <f t="shared" si="12"/>
        <v>249853</v>
      </c>
      <c r="M193" s="5">
        <f t="shared" si="13"/>
        <v>51544</v>
      </c>
      <c r="N193" s="13">
        <f t="shared" si="14"/>
        <v>51542.97</v>
      </c>
      <c r="O193" s="5">
        <f t="shared" si="15"/>
        <v>99.998001707279215</v>
      </c>
      <c r="P193" s="13"/>
    </row>
    <row r="194" spans="1:16">
      <c r="A194" s="31" t="s">
        <v>389</v>
      </c>
      <c r="B194" s="1" t="s">
        <v>214</v>
      </c>
      <c r="C194" s="22" t="s">
        <v>390</v>
      </c>
      <c r="D194" s="62">
        <v>41861</v>
      </c>
      <c r="E194" s="41">
        <v>41861</v>
      </c>
      <c r="F194" s="62"/>
      <c r="G194" s="5">
        <f t="shared" si="11"/>
        <v>0</v>
      </c>
      <c r="H194" s="62"/>
      <c r="I194" s="41">
        <v>0</v>
      </c>
      <c r="J194" s="62"/>
      <c r="K194" s="4"/>
      <c r="L194" s="5">
        <f t="shared" si="12"/>
        <v>41861</v>
      </c>
      <c r="M194" s="5">
        <f t="shared" si="13"/>
        <v>41861</v>
      </c>
      <c r="N194" s="13">
        <f t="shared" si="14"/>
        <v>0</v>
      </c>
      <c r="O194" s="5">
        <f t="shared" si="15"/>
        <v>0</v>
      </c>
      <c r="P194" s="13"/>
    </row>
    <row r="195" spans="1:16" s="58" customFormat="1" ht="36">
      <c r="A195" s="56" t="s">
        <v>391</v>
      </c>
      <c r="B195" s="1" t="s">
        <v>0</v>
      </c>
      <c r="C195" s="22" t="s">
        <v>392</v>
      </c>
      <c r="D195" s="62">
        <v>246429419</v>
      </c>
      <c r="E195" s="44">
        <f>E115+E129+E119+E137+E147+E154+E163+E169+E186</f>
        <v>141807189</v>
      </c>
      <c r="F195" s="62">
        <v>130626479.95999999</v>
      </c>
      <c r="G195" s="5">
        <f t="shared" si="11"/>
        <v>92.115555551982638</v>
      </c>
      <c r="H195" s="62">
        <v>23327410</v>
      </c>
      <c r="I195" s="44">
        <f>I115+I129+I119+I137+I147+I154+I163+I169+I186</f>
        <v>17191875</v>
      </c>
      <c r="J195" s="62">
        <v>10876824.779999999</v>
      </c>
      <c r="K195" s="4">
        <f t="shared" si="16"/>
        <v>63.267239786236225</v>
      </c>
      <c r="L195" s="4">
        <f t="shared" si="12"/>
        <v>269756829</v>
      </c>
      <c r="M195" s="4">
        <f t="shared" si="13"/>
        <v>158999064</v>
      </c>
      <c r="N195" s="57">
        <f t="shared" si="14"/>
        <v>141503304.73999998</v>
      </c>
      <c r="O195" s="4">
        <f t="shared" si="15"/>
        <v>88.996313047478054</v>
      </c>
      <c r="P195" s="57"/>
    </row>
    <row r="196" spans="1:16" ht="72">
      <c r="A196" s="31" t="s">
        <v>393</v>
      </c>
      <c r="B196" s="1" t="s">
        <v>215</v>
      </c>
      <c r="C196" s="22" t="s">
        <v>394</v>
      </c>
      <c r="D196" s="62">
        <v>309188</v>
      </c>
      <c r="E196" s="41">
        <v>309188</v>
      </c>
      <c r="F196" s="62">
        <v>284188</v>
      </c>
      <c r="G196" s="5">
        <f t="shared" si="11"/>
        <v>91.914304565507067</v>
      </c>
      <c r="H196" s="62">
        <v>10000</v>
      </c>
      <c r="I196" s="41">
        <v>10000</v>
      </c>
      <c r="J196" s="62">
        <v>10000</v>
      </c>
      <c r="K196" s="4">
        <f t="shared" si="16"/>
        <v>100</v>
      </c>
      <c r="L196" s="5">
        <f t="shared" si="12"/>
        <v>319188</v>
      </c>
      <c r="M196" s="5">
        <f t="shared" si="13"/>
        <v>319188</v>
      </c>
      <c r="N196" s="13">
        <f t="shared" si="14"/>
        <v>294188</v>
      </c>
      <c r="O196" s="5">
        <f t="shared" si="15"/>
        <v>92.167625349323913</v>
      </c>
      <c r="P196" s="13"/>
    </row>
    <row r="197" spans="1:16" s="58" customFormat="1" ht="48">
      <c r="A197" s="56" t="s">
        <v>395</v>
      </c>
      <c r="B197" s="1" t="s">
        <v>0</v>
      </c>
      <c r="C197" s="22" t="s">
        <v>396</v>
      </c>
      <c r="D197" s="62">
        <v>246738607</v>
      </c>
      <c r="E197" s="44">
        <f>E195+E196</f>
        <v>142116377</v>
      </c>
      <c r="F197" s="62">
        <v>130910667.95999999</v>
      </c>
      <c r="G197" s="5">
        <f t="shared" si="11"/>
        <v>92.115117710888441</v>
      </c>
      <c r="H197" s="62">
        <v>23337410</v>
      </c>
      <c r="I197" s="44">
        <f>I195+I196</f>
        <v>17201875</v>
      </c>
      <c r="J197" s="62">
        <v>10886824.779999999</v>
      </c>
      <c r="K197" s="4">
        <f t="shared" si="16"/>
        <v>63.288593714347996</v>
      </c>
      <c r="L197" s="4">
        <f t="shared" si="12"/>
        <v>270076017</v>
      </c>
      <c r="M197" s="4">
        <f t="shared" si="13"/>
        <v>159318252</v>
      </c>
      <c r="N197" s="57">
        <f t="shared" si="14"/>
        <v>141797492.73999998</v>
      </c>
      <c r="O197" s="4">
        <f t="shared" si="15"/>
        <v>89.00266664989519</v>
      </c>
      <c r="P197" s="57"/>
    </row>
    <row r="198" spans="1:16" ht="72">
      <c r="A198" s="31" t="s">
        <v>397</v>
      </c>
      <c r="B198" s="1" t="s">
        <v>0</v>
      </c>
      <c r="C198" s="22">
        <v>9700</v>
      </c>
      <c r="D198" s="62">
        <v>855000</v>
      </c>
      <c r="E198" s="41">
        <v>527480</v>
      </c>
      <c r="F198" s="62">
        <v>407480</v>
      </c>
      <c r="G198" s="5">
        <f t="shared" si="11"/>
        <v>77.250322287100929</v>
      </c>
      <c r="H198" s="62">
        <v>1437003</v>
      </c>
      <c r="I198" s="41">
        <v>1437003</v>
      </c>
      <c r="J198" s="62">
        <v>33000</v>
      </c>
      <c r="K198" s="4">
        <f t="shared" si="16"/>
        <v>2.2964461452063771</v>
      </c>
      <c r="L198" s="5">
        <f t="shared" si="12"/>
        <v>2292003</v>
      </c>
      <c r="M198" s="5">
        <f t="shared" si="13"/>
        <v>1964483</v>
      </c>
      <c r="N198" s="13">
        <f t="shared" si="14"/>
        <v>440480</v>
      </c>
      <c r="O198" s="5">
        <f t="shared" si="15"/>
        <v>22.422184360974363</v>
      </c>
      <c r="P198" s="13"/>
    </row>
    <row r="199" spans="1:16" ht="48">
      <c r="A199" s="31" t="s">
        <v>398</v>
      </c>
      <c r="B199" s="1" t="s">
        <v>215</v>
      </c>
      <c r="C199" s="22" t="s">
        <v>399</v>
      </c>
      <c r="D199" s="62"/>
      <c r="E199" s="41">
        <v>0</v>
      </c>
      <c r="F199" s="62"/>
      <c r="G199" s="5">
        <v>0</v>
      </c>
      <c r="H199" s="62">
        <v>1437003</v>
      </c>
      <c r="I199" s="41">
        <v>1437003</v>
      </c>
      <c r="J199" s="62">
        <v>33000</v>
      </c>
      <c r="K199" s="4">
        <f t="shared" si="16"/>
        <v>2.2964461452063771</v>
      </c>
      <c r="L199" s="5">
        <f t="shared" si="12"/>
        <v>1437003</v>
      </c>
      <c r="M199" s="5">
        <f t="shared" si="13"/>
        <v>1437003</v>
      </c>
      <c r="N199" s="13">
        <f t="shared" si="14"/>
        <v>33000</v>
      </c>
      <c r="O199" s="5">
        <f t="shared" si="15"/>
        <v>2.2964461452063771</v>
      </c>
      <c r="P199" s="13"/>
    </row>
    <row r="200" spans="1:16" ht="24">
      <c r="A200" s="31" t="s">
        <v>201</v>
      </c>
      <c r="B200" s="1" t="s">
        <v>215</v>
      </c>
      <c r="C200" s="22" t="s">
        <v>400</v>
      </c>
      <c r="D200" s="62">
        <v>855000</v>
      </c>
      <c r="E200" s="41">
        <v>527480</v>
      </c>
      <c r="F200" s="62">
        <v>407480</v>
      </c>
      <c r="G200" s="5">
        <f t="shared" si="11"/>
        <v>77.250322287100929</v>
      </c>
      <c r="H200" s="62"/>
      <c r="I200" s="41">
        <v>0</v>
      </c>
      <c r="J200" s="62"/>
      <c r="K200" s="4">
        <v>0</v>
      </c>
      <c r="L200" s="5">
        <f t="shared" si="12"/>
        <v>855000</v>
      </c>
      <c r="M200" s="5">
        <f t="shared" si="13"/>
        <v>527480</v>
      </c>
      <c r="N200" s="13">
        <f t="shared" si="14"/>
        <v>407480</v>
      </c>
      <c r="O200" s="5">
        <f t="shared" si="15"/>
        <v>77.250322287100929</v>
      </c>
      <c r="P200" s="13"/>
    </row>
    <row r="201" spans="1:16" s="58" customFormat="1">
      <c r="A201" s="22" t="s">
        <v>203</v>
      </c>
      <c r="B201" s="22" t="s">
        <v>0</v>
      </c>
      <c r="C201" s="22" t="s">
        <v>401</v>
      </c>
      <c r="D201" s="59">
        <v>247593607</v>
      </c>
      <c r="E201" s="60">
        <f>E197+E198</f>
        <v>142643857</v>
      </c>
      <c r="F201" s="62">
        <v>131318147.95999999</v>
      </c>
      <c r="G201" s="59">
        <f t="shared" si="11"/>
        <v>92.060149467214686</v>
      </c>
      <c r="H201" s="62">
        <v>24774413</v>
      </c>
      <c r="I201" s="60">
        <f>I197+I198</f>
        <v>18638878</v>
      </c>
      <c r="J201" s="62">
        <v>10919824.779999999</v>
      </c>
      <c r="K201" s="4">
        <f t="shared" si="16"/>
        <v>58.586277457258959</v>
      </c>
      <c r="L201" s="59">
        <f t="shared" si="12"/>
        <v>272368020</v>
      </c>
      <c r="M201" s="59">
        <f t="shared" si="13"/>
        <v>161282735</v>
      </c>
      <c r="N201" s="61">
        <f t="shared" si="14"/>
        <v>142237972.73999998</v>
      </c>
      <c r="O201" s="59">
        <f t="shared" si="15"/>
        <v>88.191691900562063</v>
      </c>
      <c r="P201" s="61"/>
    </row>
    <row r="202" spans="1:16">
      <c r="A202" s="31" t="s">
        <v>402</v>
      </c>
      <c r="B202" s="1" t="s">
        <v>0</v>
      </c>
      <c r="C202" s="22" t="s">
        <v>0</v>
      </c>
      <c r="D202" s="4">
        <v>0</v>
      </c>
      <c r="E202" s="44">
        <v>0</v>
      </c>
      <c r="F202" s="5">
        <v>0</v>
      </c>
      <c r="G202" s="5"/>
      <c r="H202" s="5"/>
      <c r="I202" s="41"/>
      <c r="J202" s="5"/>
      <c r="K202" s="5"/>
      <c r="L202" s="5"/>
      <c r="M202" s="5"/>
      <c r="N202" s="13"/>
      <c r="O202" s="5"/>
      <c r="P202" s="12"/>
    </row>
    <row r="203" spans="1:16">
      <c r="A203" s="31" t="s">
        <v>403</v>
      </c>
      <c r="B203" s="1" t="s">
        <v>0</v>
      </c>
      <c r="C203" s="22" t="s">
        <v>0</v>
      </c>
      <c r="D203" s="5">
        <v>3476078</v>
      </c>
      <c r="E203" s="41">
        <v>189994</v>
      </c>
      <c r="F203" s="5">
        <v>5497240.1299999999</v>
      </c>
      <c r="G203" s="5">
        <f t="shared" si="11"/>
        <v>2893.3756487046958</v>
      </c>
      <c r="H203" s="5">
        <v>-17000063</v>
      </c>
      <c r="I203" s="41">
        <v>-14214878</v>
      </c>
      <c r="J203" s="5">
        <v>-6510903.0999999996</v>
      </c>
      <c r="K203" s="5">
        <f>J203/I203%</f>
        <v>45.80343988882634</v>
      </c>
      <c r="L203" s="5">
        <f t="shared" si="12"/>
        <v>-13523985</v>
      </c>
      <c r="M203" s="5">
        <f t="shared" si="13"/>
        <v>-14024884</v>
      </c>
      <c r="N203" s="13">
        <f t="shared" si="14"/>
        <v>-1013662.9699999997</v>
      </c>
      <c r="O203" s="5">
        <f t="shared" si="15"/>
        <v>7.2276032372175036</v>
      </c>
      <c r="P203" s="13"/>
    </row>
    <row r="204" spans="1:16">
      <c r="A204" s="67" t="s">
        <v>0</v>
      </c>
      <c r="B204" s="67"/>
      <c r="C204" s="67"/>
      <c r="D204" s="67"/>
      <c r="E204" s="67"/>
      <c r="F204" s="68" t="s">
        <v>0</v>
      </c>
      <c r="G204" s="68"/>
      <c r="H204" s="68"/>
      <c r="I204" s="67" t="s">
        <v>0</v>
      </c>
      <c r="J204" s="67"/>
      <c r="K204" s="67"/>
      <c r="L204" s="67"/>
      <c r="M204" s="67"/>
      <c r="N204" s="67"/>
      <c r="O204" s="67"/>
      <c r="P204" s="79" t="s">
        <v>0</v>
      </c>
    </row>
    <row r="205" spans="1:16">
      <c r="A205" s="67" t="s">
        <v>0</v>
      </c>
      <c r="B205" s="67"/>
      <c r="C205" s="67"/>
      <c r="D205" s="67"/>
      <c r="E205" s="67"/>
      <c r="F205" s="77" t="s">
        <v>0</v>
      </c>
      <c r="G205" s="77"/>
      <c r="H205" s="77"/>
      <c r="I205" s="67" t="s">
        <v>0</v>
      </c>
      <c r="J205" s="67"/>
      <c r="K205" s="67"/>
      <c r="L205" s="67"/>
      <c r="M205" s="67"/>
      <c r="N205" s="67"/>
      <c r="O205" s="67"/>
      <c r="P205" s="79"/>
    </row>
    <row r="206" spans="1:16">
      <c r="A206" s="77" t="s">
        <v>408</v>
      </c>
      <c r="B206" s="77"/>
      <c r="C206" s="77"/>
      <c r="D206" s="77"/>
      <c r="E206" s="77"/>
      <c r="F206" s="77" t="s">
        <v>0</v>
      </c>
      <c r="G206" s="77"/>
      <c r="H206" s="77"/>
      <c r="I206" s="78" t="s">
        <v>410</v>
      </c>
      <c r="J206" s="78"/>
      <c r="K206" s="78"/>
      <c r="L206" s="78"/>
      <c r="M206" s="78"/>
      <c r="N206" s="78"/>
      <c r="O206" s="78"/>
      <c r="P206" s="79"/>
    </row>
    <row r="207" spans="1:16">
      <c r="A207" s="67" t="s">
        <v>0</v>
      </c>
      <c r="B207" s="67"/>
      <c r="C207" s="67"/>
      <c r="D207" s="67"/>
      <c r="E207" s="67"/>
      <c r="F207" s="68" t="s">
        <v>0</v>
      </c>
      <c r="G207" s="68"/>
      <c r="H207" s="68"/>
      <c r="I207" s="67" t="s">
        <v>0</v>
      </c>
      <c r="J207" s="67"/>
      <c r="K207" s="67"/>
      <c r="L207" s="67"/>
      <c r="M207" s="67"/>
      <c r="N207" s="67"/>
      <c r="O207" s="67"/>
      <c r="P207" s="79"/>
    </row>
    <row r="208" spans="1:16">
      <c r="A208" s="77"/>
      <c r="B208" s="77"/>
      <c r="C208" s="77"/>
      <c r="D208" s="77"/>
      <c r="E208" s="77"/>
      <c r="F208" s="68" t="s">
        <v>0</v>
      </c>
      <c r="G208" s="68"/>
      <c r="H208" s="68"/>
      <c r="I208" s="78"/>
      <c r="J208" s="78"/>
      <c r="K208" s="78"/>
      <c r="L208" s="78"/>
      <c r="M208" s="78"/>
      <c r="N208" s="78"/>
      <c r="O208" s="78"/>
      <c r="P208" s="79"/>
    </row>
    <row r="209" spans="1:16">
      <c r="A209" s="67" t="s">
        <v>0</v>
      </c>
      <c r="B209" s="67"/>
      <c r="C209" s="67"/>
      <c r="D209" s="67"/>
      <c r="E209" s="67"/>
      <c r="F209" s="68" t="s">
        <v>0</v>
      </c>
      <c r="G209" s="68"/>
      <c r="H209" s="68"/>
      <c r="I209" s="67" t="s">
        <v>0</v>
      </c>
      <c r="J209" s="67"/>
      <c r="K209" s="67"/>
      <c r="L209" s="67"/>
      <c r="M209" s="67"/>
      <c r="N209" s="67"/>
      <c r="O209" s="67"/>
      <c r="P209" s="79"/>
    </row>
    <row r="210" spans="1:16">
      <c r="A210" s="80" t="s">
        <v>0</v>
      </c>
      <c r="B210" s="80"/>
      <c r="C210" s="80"/>
      <c r="D210" s="80"/>
      <c r="E210" s="80"/>
      <c r="F210" s="68" t="s">
        <v>0</v>
      </c>
      <c r="G210" s="68"/>
      <c r="H210" s="68"/>
      <c r="I210" s="67" t="s">
        <v>0</v>
      </c>
      <c r="J210" s="67"/>
      <c r="K210" s="67"/>
      <c r="L210" s="67"/>
      <c r="M210" s="67"/>
      <c r="N210" s="67"/>
      <c r="O210" s="67"/>
      <c r="P210" s="79"/>
    </row>
  </sheetData>
  <mergeCells count="43">
    <mergeCell ref="C2:M2"/>
    <mergeCell ref="F3:J3"/>
    <mergeCell ref="J7:J8"/>
    <mergeCell ref="O7:O8"/>
    <mergeCell ref="A4:P4"/>
    <mergeCell ref="A6:A8"/>
    <mergeCell ref="D6:G6"/>
    <mergeCell ref="H6:K6"/>
    <mergeCell ref="D7:D8"/>
    <mergeCell ref="E7:E8"/>
    <mergeCell ref="N7:N8"/>
    <mergeCell ref="B9:C9"/>
    <mergeCell ref="K7:K8"/>
    <mergeCell ref="F7:F8"/>
    <mergeCell ref="G7:G8"/>
    <mergeCell ref="H7:H8"/>
    <mergeCell ref="I7:I8"/>
    <mergeCell ref="P204:P210"/>
    <mergeCell ref="A205:E205"/>
    <mergeCell ref="F205:H205"/>
    <mergeCell ref="I205:O205"/>
    <mergeCell ref="A206:E206"/>
    <mergeCell ref="F206:H206"/>
    <mergeCell ref="I206:O206"/>
    <mergeCell ref="A210:E210"/>
    <mergeCell ref="F210:H210"/>
    <mergeCell ref="I210:O210"/>
    <mergeCell ref="A207:E207"/>
    <mergeCell ref="F207:H207"/>
    <mergeCell ref="I207:O207"/>
    <mergeCell ref="A208:E208"/>
    <mergeCell ref="F208:H208"/>
    <mergeCell ref="I208:O208"/>
    <mergeCell ref="L6:O6"/>
    <mergeCell ref="A209:E209"/>
    <mergeCell ref="F209:H209"/>
    <mergeCell ref="I209:O209"/>
    <mergeCell ref="A204:E204"/>
    <mergeCell ref="F204:H204"/>
    <mergeCell ref="I204:O204"/>
    <mergeCell ref="B6:C8"/>
    <mergeCell ref="L7:L8"/>
    <mergeCell ref="M7:M8"/>
  </mergeCells>
  <phoneticPr fontId="38" type="noConversion"/>
  <pageMargins left="0.39370078740157483" right="0.39370078740157483" top="0.39370078740157483" bottom="0.39370078740157483" header="0.51181102362204722" footer="0.51181102362204722"/>
  <pageSetup paperSize="9" scale="70" fitToHeight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VakullA</dc:creator>
  <cp:lastModifiedBy>Пользователь Windows</cp:lastModifiedBy>
  <cp:lastPrinted>2020-04-28T06:39:32Z</cp:lastPrinted>
  <dcterms:created xsi:type="dcterms:W3CDTF">2020-04-22T12:18:45Z</dcterms:created>
  <dcterms:modified xsi:type="dcterms:W3CDTF">2020-08-07T11:15:19Z</dcterms:modified>
</cp:coreProperties>
</file>