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ВІКТОР\Desktop\Новая папка (7)\22\"/>
    </mc:Choice>
  </mc:AlternateContent>
  <bookViews>
    <workbookView xWindow="0" yWindow="465" windowWidth="15480" windowHeight="10380" tabRatio="878" activeTab="3"/>
  </bookViews>
  <sheets>
    <sheet name="Дод1" sheetId="18" r:id="rId1"/>
    <sheet name="дод2 " sheetId="24" r:id="rId2"/>
    <sheet name="дод.3" sheetId="1" r:id="rId3"/>
    <sheet name="дод 5" sheetId="21" r:id="rId4"/>
    <sheet name="дод 6" sheetId="26" r:id="rId5"/>
  </sheets>
  <definedNames>
    <definedName name="_xlnm.Print_Titles" localSheetId="2">дод.3!$8:$11</definedName>
    <definedName name="_xlnm.Print_Area" localSheetId="4">'дод 6'!$A$1:$K$45</definedName>
    <definedName name="_xlnm.Print_Area" localSheetId="0">Дод1!$A$1:$F$95</definedName>
    <definedName name="_xlnm.Print_Area" localSheetId="1">'дод2 '!$A$1:$F$43</definedName>
  </definedNames>
  <calcPr calcId="162913" fullCalcOnLoad="1"/>
</workbook>
</file>

<file path=xl/calcChain.xml><?xml version="1.0" encoding="utf-8"?>
<calcChain xmlns="http://schemas.openxmlformats.org/spreadsheetml/2006/main">
  <c r="H17" i="21" l="1"/>
  <c r="G17" i="21"/>
  <c r="I12" i="21"/>
  <c r="I17" i="21"/>
  <c r="E37" i="24"/>
  <c r="F37" i="24"/>
  <c r="D37" i="24"/>
  <c r="H40" i="26"/>
  <c r="H41" i="26"/>
  <c r="J40" i="26"/>
  <c r="K40" i="26"/>
  <c r="I40" i="26"/>
  <c r="J41" i="26"/>
  <c r="K41" i="26"/>
  <c r="I41" i="26"/>
  <c r="E36" i="24"/>
  <c r="C36" i="24" s="1"/>
  <c r="F36" i="24"/>
  <c r="D36" i="24"/>
  <c r="E35" i="24"/>
  <c r="F35" i="24"/>
  <c r="D35" i="24"/>
  <c r="C35" i="24"/>
  <c r="E16" i="24"/>
  <c r="E24" i="24" s="1"/>
  <c r="F16" i="24"/>
  <c r="F24" i="24"/>
  <c r="D16" i="24"/>
  <c r="C16" i="24" s="1"/>
  <c r="C17" i="24"/>
  <c r="C18" i="24"/>
  <c r="H17" i="26"/>
  <c r="F34" i="24"/>
  <c r="I32" i="26"/>
  <c r="I44" i="26" s="1"/>
  <c r="J32" i="26"/>
  <c r="J31" i="26" s="1"/>
  <c r="K32" i="26"/>
  <c r="H32" i="26"/>
  <c r="H31" i="26"/>
  <c r="J11" i="26"/>
  <c r="K11" i="26"/>
  <c r="K10" i="26"/>
  <c r="I11" i="26"/>
  <c r="H11" i="26"/>
  <c r="H12" i="26"/>
  <c r="H13" i="26"/>
  <c r="I31" i="26"/>
  <c r="K31" i="26"/>
  <c r="H26" i="26"/>
  <c r="J10" i="26"/>
  <c r="H14" i="26"/>
  <c r="H18" i="26"/>
  <c r="H19" i="26"/>
  <c r="H25" i="26"/>
  <c r="H30" i="26"/>
  <c r="I38" i="26"/>
  <c r="I37" i="26"/>
  <c r="J38" i="26"/>
  <c r="J44" i="26" s="1"/>
  <c r="K38" i="26"/>
  <c r="K44" i="26"/>
  <c r="K37" i="26"/>
  <c r="H38" i="26"/>
  <c r="H44" i="26" s="1"/>
  <c r="D26" i="24"/>
  <c r="E26" i="24"/>
  <c r="F26" i="24"/>
  <c r="F38" i="24" s="1"/>
  <c r="C26" i="24"/>
  <c r="C20" i="24"/>
  <c r="D20" i="24"/>
  <c r="E20" i="24"/>
  <c r="F20" i="24"/>
  <c r="C21" i="24"/>
  <c r="E21" i="24"/>
  <c r="F21" i="24"/>
  <c r="C33" i="24"/>
  <c r="C32" i="24"/>
  <c r="C15" i="24"/>
  <c r="C14" i="24"/>
  <c r="C34" i="24"/>
  <c r="H37" i="26"/>
  <c r="F30" i="24"/>
  <c r="E34" i="24"/>
  <c r="F12" i="24"/>
  <c r="D34" i="24"/>
  <c r="I11" i="21"/>
  <c r="I10" i="26"/>
  <c r="H10" i="26" s="1"/>
  <c r="C12" i="24" l="1"/>
  <c r="C24" i="24"/>
  <c r="C30" i="24"/>
  <c r="C38" i="24" s="1"/>
  <c r="D24" i="24"/>
  <c r="J37" i="26"/>
  <c r="E30" i="24"/>
  <c r="E38" i="24" s="1"/>
  <c r="E12" i="24"/>
  <c r="D30" i="24"/>
  <c r="D38" i="24" s="1"/>
  <c r="D12" i="24"/>
</calcChain>
</file>

<file path=xl/sharedStrings.xml><?xml version="1.0" encoding="utf-8"?>
<sst xmlns="http://schemas.openxmlformats.org/spreadsheetml/2006/main" count="756" uniqueCount="496">
  <si>
    <t>комунальні послуги та енергоносії</t>
  </si>
  <si>
    <t>0110000</t>
  </si>
  <si>
    <t>0111</t>
  </si>
  <si>
    <t>0100000</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</si>
  <si>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</si>
  <si>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</si>
  <si>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</si>
  <si>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0111010</t>
  </si>
  <si>
    <t>0910</t>
  </si>
  <si>
    <t>0960</t>
  </si>
  <si>
    <t>1090</t>
  </si>
  <si>
    <t>3104</t>
  </si>
  <si>
    <t>1020</t>
  </si>
  <si>
    <t>0113104</t>
  </si>
  <si>
    <t>1010</t>
  </si>
  <si>
    <t>0824</t>
  </si>
  <si>
    <t>0828</t>
  </si>
  <si>
    <t>0829</t>
  </si>
  <si>
    <t>Проведення навчально-тренувальних зборів і змагань з олімпійських видів спорту</t>
  </si>
  <si>
    <t>0810</t>
  </si>
  <si>
    <t>0620</t>
  </si>
  <si>
    <t>0133</t>
  </si>
  <si>
    <t>0180</t>
  </si>
  <si>
    <t>грн.</t>
  </si>
  <si>
    <t>спеціальний фонд</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</si>
  <si>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</si>
  <si>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</si>
  <si>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</si>
  <si>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</si>
  <si>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</si>
  <si>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</si>
  <si>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</si>
  <si>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</si>
  <si>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</si>
  <si>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</si>
  <si>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</si>
  <si>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</si>
  <si>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</si>
  <si>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</si>
  <si>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</si>
  <si>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Податок на майно</t>
  </si>
  <si>
    <t>Єдиний податок  </t>
  </si>
  <si>
    <t>Єдиний податок з юридичних осіб </t>
  </si>
  <si>
    <t>Єдиний податок з фізичних осіб </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</si>
  <si>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</si>
  <si>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</si>
  <si>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</si>
  <si>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</si>
  <si>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</si>
  <si>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</si>
  <si>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</si>
  <si>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</si>
  <si>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</si>
  <si>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</si>
  <si>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</si>
  <si>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</si>
  <si>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</si>
  <si>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</si>
  <si>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</si>
  <si>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</si>
  <si>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</si>
  <si>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3105</t>
  </si>
  <si>
    <t>0113105</t>
  </si>
  <si>
    <t>Олевська міська рада</t>
  </si>
  <si>
    <t>Утримання та навчально-тренувальна робота комунальних дитячо-юнацьких спортивних шкіл</t>
  </si>
  <si>
    <t>0990</t>
  </si>
  <si>
    <t>Відділ освіти, молоді та спорту Олевської міської ради</t>
  </si>
  <si>
    <t>0921</t>
  </si>
  <si>
    <t xml:space="preserve"> </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</si>
  <si>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</si>
  <si>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</si>
  <si>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Туристичний збір </t>
  </si>
  <si>
    <t>Туристичний збір, сплачений юридичними особами </t>
  </si>
  <si>
    <t>Туристичний збір, сплачений фізичними особами </t>
  </si>
  <si>
    <t>Адміністративний збір за державну реєстрацію речових прав на нерухоме майно та їх обтяжень</t>
  </si>
  <si>
    <t>Доходи від операцій з капіталом  </t>
  </si>
  <si>
    <t>0112010</t>
  </si>
  <si>
    <t>2010</t>
  </si>
  <si>
    <t>0731</t>
  </si>
  <si>
    <t>Багатопрофільна стаціонарна медична допомога населенню</t>
  </si>
  <si>
    <t>0763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</si>
  <si>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</si>
  <si>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дошкільної освіти</t>
  </si>
  <si>
    <t>Інші заходи в галузі культури і мистецтва</t>
  </si>
  <si>
    <t>Забезпечення діяльності інших закладів у сфері освіти</t>
  </si>
  <si>
    <t>Інші заходи у сфері соціального захисту і соціального забезпечення</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</si>
  <si>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</si>
  <si>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</si>
  <si>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</si>
  <si>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</si>
  <si>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0114082</t>
  </si>
  <si>
    <t>Первинна медична допомога населенню, що надається центрами первинної медичної (медико-санітарної) допомоги</t>
  </si>
  <si>
    <t>0112111</t>
  </si>
  <si>
    <t>1014060</t>
  </si>
  <si>
    <t>1014081</t>
  </si>
  <si>
    <t>1014082</t>
  </si>
  <si>
    <t>0600000</t>
  </si>
  <si>
    <t>0610000</t>
  </si>
  <si>
    <t>0615011</t>
  </si>
  <si>
    <t>0615031</t>
  </si>
  <si>
    <t>Організація благоустрою населених пунктів</t>
  </si>
  <si>
    <t>0116030</t>
  </si>
  <si>
    <t>0456</t>
  </si>
  <si>
    <t>0112152</t>
  </si>
  <si>
    <t>0113242</t>
  </si>
  <si>
    <t>0443</t>
  </si>
  <si>
    <t>Утримання та розвиток автомобільних доріг та дорожньої інфраструктури за рахунок коштів місцевого бюджету</t>
  </si>
  <si>
    <t>0117461</t>
  </si>
  <si>
    <t>0118130</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</si>
  <si>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</si>
  <si>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</si>
  <si>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</si>
  <si>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реабілітаційних послуг особам з інвалідністю та дітям з інвалідністю</t>
  </si>
  <si>
    <t>0110180</t>
  </si>
  <si>
    <t>Інша діяльність у сфері державного управління</t>
  </si>
  <si>
    <t>Інші програми та заходи у сфері освіти</t>
  </si>
  <si>
    <t>0726</t>
  </si>
  <si>
    <t>0160</t>
  </si>
  <si>
    <t>2111</t>
  </si>
  <si>
    <t>2152</t>
  </si>
  <si>
    <t>Інші програми та заходи у сфері охорони здоров`я</t>
  </si>
  <si>
    <t>0113121</t>
  </si>
  <si>
    <t>3121</t>
  </si>
  <si>
    <t>1040</t>
  </si>
  <si>
    <t>3242</t>
  </si>
  <si>
    <t>4082</t>
  </si>
  <si>
    <t>6030</t>
  </si>
  <si>
    <t>0490</t>
  </si>
  <si>
    <t>7461</t>
  </si>
  <si>
    <t>8130</t>
  </si>
  <si>
    <t>06513000000</t>
  </si>
  <si>
    <t xml:space="preserve">Додаток №5
до рішення </t>
  </si>
  <si>
    <t>Додаток №6</t>
  </si>
  <si>
    <t>Ліквідація іншого забруднення навколишнього природного середовища</t>
  </si>
  <si>
    <t>0610160</t>
  </si>
  <si>
    <t>5031</t>
  </si>
  <si>
    <t>0615053</t>
  </si>
  <si>
    <t>5053</t>
  </si>
  <si>
    <t>1000000</t>
  </si>
  <si>
    <t>1010000</t>
  </si>
  <si>
    <t>1010160</t>
  </si>
  <si>
    <t>1014030</t>
  </si>
  <si>
    <t>4030</t>
  </si>
  <si>
    <t>1014040</t>
  </si>
  <si>
    <t>4060</t>
  </si>
  <si>
    <t>4081</t>
  </si>
  <si>
    <t>Забезпечення діяльності інших закладів в галузі культури і мистецтва</t>
  </si>
  <si>
    <t>Дотації з державного бюджету місцевим бюджетам</t>
  </si>
  <si>
    <t>0117680</t>
  </si>
  <si>
    <t>7680</t>
  </si>
  <si>
    <t>Членські внески до асоціацій органів місцевого самоврядування</t>
  </si>
  <si>
    <t xml:space="preserve">               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</si>
  <si>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</si>
  <si>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</si>
  <si>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</si>
  <si>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бюджету)</t>
  </si>
  <si>
    <t>0113035</t>
  </si>
  <si>
    <t>3035</t>
  </si>
  <si>
    <t>1070</t>
  </si>
  <si>
    <t>Компенсаційні виплати за пільговий проїзд окремих категорій громадян на залізничному транспорті</t>
  </si>
  <si>
    <t>8600</t>
  </si>
  <si>
    <t>0170</t>
  </si>
  <si>
    <t>Обслуговування місцевого боргу</t>
  </si>
  <si>
    <t>Додаток № 3</t>
  </si>
  <si>
    <t>Дата і номер документа, яким затверджено місцеву регіональну програму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</si>
  <si>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</si>
  <si>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</si>
  <si>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</si>
  <si>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Код Функціональної класифікації видатків та кредитування бюджету</t>
  </si>
  <si>
    <t>Найменування місцевої /регіональної програми</t>
  </si>
  <si>
    <t>у тому числі бюджет розвитку</t>
  </si>
  <si>
    <t>1</t>
  </si>
  <si>
    <t>2</t>
  </si>
  <si>
    <t>3</t>
  </si>
  <si>
    <t>0320</t>
  </si>
  <si>
    <t>Найменування згідно з Класифікацією доходів бюджету</t>
  </si>
  <si>
    <t>Разом доходів</t>
  </si>
  <si>
    <t>Податок на нерухоме майно, відмінне від земельної ділянки, сплачений фізичними особами, які є власниками об`єктів нежитлової нерухомості</t>
  </si>
  <si>
    <t>Екологічний податок </t>
  </si>
  <si>
    <t>Інші податки та збори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</si>
  <si>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</si>
  <si>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</si>
  <si>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код бюджету</t>
  </si>
  <si>
    <t xml:space="preserve">Додаток  2 </t>
  </si>
  <si>
    <t>(грн)</t>
  </si>
  <si>
    <t>Найменування згідно з Класифікацією фінансування бюджету</t>
  </si>
  <si>
    <t>Усього</t>
  </si>
  <si>
    <t>усього</t>
  </si>
  <si>
    <t>в тому числі бюджет розвитку</t>
  </si>
  <si>
    <t>Фінансування за типом кредитора</t>
  </si>
  <si>
    <t>Х</t>
  </si>
  <si>
    <t>Загальне фінансування</t>
  </si>
  <si>
    <t xml:space="preserve">  Фінансування за типом боргового зобов"язання</t>
  </si>
  <si>
    <t>Код</t>
  </si>
  <si>
    <t>Фінансування за активними операціями</t>
  </si>
  <si>
    <t>Зміни обсягів бюджетних коштів</t>
  </si>
  <si>
    <t>Загальний фонд</t>
  </si>
  <si>
    <t>Спеціальний фонд</t>
  </si>
  <si>
    <t>Разом</t>
  </si>
  <si>
    <t>Всього</t>
  </si>
  <si>
    <t>видатки споживання</t>
  </si>
  <si>
    <t>з них</t>
  </si>
  <si>
    <t>видатки розвитку</t>
  </si>
  <si>
    <t>оплата праці</t>
  </si>
  <si>
    <t>Зовнішнє фінансування</t>
  </si>
  <si>
    <t>Позики, надані міжнародними фінансовими організаціями</t>
  </si>
  <si>
    <t>Одержано позик</t>
  </si>
  <si>
    <t>Погашено позик</t>
  </si>
  <si>
    <t>Фінансування за борговими операціями</t>
  </si>
  <si>
    <t>Довгострокові зобов'язання</t>
  </si>
  <si>
    <t>Погашення</t>
  </si>
  <si>
    <t>Зовнішні зобов"язання</t>
  </si>
  <si>
    <t xml:space="preserve"> Олевська міська рада</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</si>
  <si>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</si>
  <si>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</si>
  <si>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</si>
  <si>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</si>
  <si>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0113033</t>
  </si>
  <si>
    <t>3033</t>
  </si>
  <si>
    <t>Компенсаційні виплати на пільговий проїзд автомобільним транспортом окремим категоріям громадян</t>
  </si>
  <si>
    <t>8710</t>
  </si>
  <si>
    <t>Програма надання фінансових гарантій медичного обслуговування населення на період до 2022 року</t>
  </si>
  <si>
    <t>Програма забезпечення громадян Олевської ОТГ життєво-необхідними медичнмими препаратами та виробами медичного призначення на 2020-2022 роки</t>
  </si>
  <si>
    <t>Рішення міської ради від 19.12.2019 № 1443</t>
  </si>
  <si>
    <t>Програма компенсаційних виплат та надання пільг окремим категоріям громадян Олевської об"єднаної територіальної громади на 2020-2022 роки</t>
  </si>
  <si>
    <t>Рішення міської ради від 19.12.2019 № 1444</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</si>
  <si>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</si>
  <si>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</si>
  <si>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</si>
  <si>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</si>
  <si>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</si>
  <si>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</si>
  <si>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</si>
  <si>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</si>
  <si>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0113050</t>
  </si>
  <si>
    <t>3050</t>
  </si>
  <si>
    <t>Пільгове медичне обслуговування осіб, які постраждали внаслідок Чорнобильської катастрофи</t>
  </si>
  <si>
    <t>Програма компенсаційних виплат та надання пільг окремим категоріям громадян Олевської міської об"єднаної територіальної громади на 2020-2022 роки</t>
  </si>
  <si>
    <t>Програма соціального захисту населення Олевської міської ради на 2021-2025 роки</t>
  </si>
  <si>
    <t>Програма розвитку культури Олевської міської ради  на 2021-2025 роки</t>
  </si>
  <si>
    <t>0118313</t>
  </si>
  <si>
    <t>0513</t>
  </si>
  <si>
    <t>Акцизний податок з вироблених в Україні підакцизних товарів (продукції)</t>
  </si>
  <si>
    <t>Пальне</t>
  </si>
  <si>
    <t>X</t>
  </si>
  <si>
    <t>Резервний фонд місцевого бюджету</t>
  </si>
  <si>
    <t>0611021</t>
  </si>
  <si>
    <t>Надання загальної середньої освіти закладами загальної середньої освіти</t>
  </si>
  <si>
    <t>0611031</t>
  </si>
  <si>
    <t>0611070</t>
  </si>
  <si>
    <t>Надання позашкільної освіти закладами позашкільної освіти, заходи із позашкільної роботи з дітьми</t>
  </si>
  <si>
    <t>0611151</t>
  </si>
  <si>
    <t>0611152</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</si>
  <si>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</si>
  <si>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</si>
  <si>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1011080</t>
  </si>
  <si>
    <t>1080</t>
  </si>
  <si>
    <t>0611141</t>
  </si>
  <si>
    <t>0611142</t>
  </si>
  <si>
    <t>Фінансове управління Олевської міської ради</t>
  </si>
  <si>
    <t>3710000</t>
  </si>
  <si>
    <t>Рішення міської ради від  24.12.2020  №37</t>
  </si>
  <si>
    <t>Рішення міської ради від  24.12.2020 №36</t>
  </si>
  <si>
    <t>Рішення міської ради від 24.12.2020 №36</t>
  </si>
  <si>
    <t>Рентна плата за користування надрами загальнодержавного значення</t>
  </si>
  <si>
    <t>Місцеві податки та збори, що сплачуються (перераховуються) згідно з Податковим кодексом України</t>
  </si>
  <si>
    <t>0117310</t>
  </si>
  <si>
    <t>7310</t>
  </si>
  <si>
    <t xml:space="preserve">Будівництво об'єктів житлово-комунального господарства
</t>
  </si>
  <si>
    <t>Найменування інвестиційного проекту</t>
  </si>
  <si>
    <t>Обсяг капітальних вкладень місцевого бюджету всього, гривень</t>
  </si>
  <si>
    <t>Обсяг капітальних вкладень місцевого бюджету  у 2022 році, гривень</t>
  </si>
  <si>
    <t xml:space="preserve"> Очікуваний рівень готовності проекту на кінець 2022 року, %</t>
  </si>
  <si>
    <t>3719770</t>
  </si>
  <si>
    <t>9770</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</si>
  <si>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</si>
  <si>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</si>
  <si>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</si>
  <si>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</si>
  <si>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</si>
  <si>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</si>
  <si>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об'єктів житлово-комунального господарства</t>
  </si>
  <si>
    <t>Служба у справах дітей Олевської міської ради</t>
  </si>
  <si>
    <t>0910000</t>
  </si>
  <si>
    <t>0910160</t>
  </si>
  <si>
    <t>Рішення міської ради від 05.07.2018 № 667 із змінами</t>
  </si>
  <si>
    <t>0117622</t>
  </si>
  <si>
    <t>7622</t>
  </si>
  <si>
    <t>0470</t>
  </si>
  <si>
    <t>Реалізація програм і заходів в галузі туризму та курортів</t>
  </si>
  <si>
    <t>Рішення міської ради від 07.10.2021 №566</t>
  </si>
  <si>
    <t>ЗСУ визначити</t>
  </si>
  <si>
    <t>Відділ культури та туризму Олевської міської ради</t>
  </si>
  <si>
    <t>0116083</t>
  </si>
  <si>
    <t>Програма соціальної підтримки внутрішньо переміщених осіб з тимчасово окупованої території, районів проведення антитерористичної операції та операцій об"єднаних сил на території Олевської ОТГ та військовослужбовців, працівників Збройних Сил України, Національної гвардії України, Служби безпеки України, інших силових структур громади, що брали участь у актитерористичній операції та операції об"єднаних сил на 2020-2022 роки</t>
  </si>
  <si>
    <t>Рішення міської ради від 19.12.2019 № 1442</t>
  </si>
  <si>
    <t>Міська (комплексна) цільова соціальна Програма забезпечення житлом дітей-сиріт, дітей, позбавлених батьківського піклування, та осіб з їх числа на 2018-2022 роки</t>
  </si>
  <si>
    <t xml:space="preserve">Рішення  міської ради  від 08.02.2018 року №459 </t>
  </si>
  <si>
    <t>2021-2024</t>
  </si>
  <si>
    <t>Коригування проектно-кошторисної документації. Реконструкція станції 2-го підйому (І-черга)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вул.Промислова м.Олевськ Олевського району Житомирської області</t>
  </si>
  <si>
    <t>0613060</t>
  </si>
  <si>
    <t>3060</t>
  </si>
  <si>
    <t>Оздоровлення громадян, які постраждали внаслідок Чорнобильської катастрофи</t>
  </si>
  <si>
    <t>0111200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</si>
  <si>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</si>
  <si>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</si>
  <si>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0611200</t>
  </si>
  <si>
    <t>5011</t>
  </si>
  <si>
    <t>Обсяги капітальних вкладень бюджету у розрізі інвестиційних проектів у 2022 році</t>
  </si>
  <si>
    <t>Доходи  бюджету міської територіальної громади на 2022 рік</t>
  </si>
  <si>
    <t>Фінансування  бюджету міської територіальної громади на 2022 рік</t>
  </si>
  <si>
    <t>РОЗПОДІЛ
видатків бюджету міської територіальної громади на 2022 рік</t>
  </si>
  <si>
    <t>Розподіл витрат  бюджету міської територіальної громади на реалізацію місцевих/регіональних програм у 2022 році</t>
  </si>
  <si>
    <t>Секретар ради</t>
  </si>
  <si>
    <t>Сергій МЕЛЬНИК</t>
  </si>
  <si>
    <t>41040000</t>
  </si>
  <si>
    <t>Дотації з місцевих бюджетів іншим місцевим бюджетам</t>
  </si>
  <si>
    <t>41040500</t>
  </si>
  <si>
    <t>Рішення міської ради від 07.12.2021 № 693</t>
  </si>
  <si>
    <t>Програма оздоровлення та відпочику дітей Олевської міської ради на 2022-2025 роки</t>
  </si>
  <si>
    <t>Рішення міської ради від 07.12.2021 №694</t>
  </si>
  <si>
    <t>Програма розвитку  фізичної культури і спорту та національно-патріотичного виховання дітей та молоді Олевської міської ради на 2022-2026 роки</t>
  </si>
  <si>
    <t>Рішення міської ради від 05.09.2019 №1240; від 19.12.2019 № 1435 (із змінами)</t>
  </si>
  <si>
    <t>Програма «Фінансової підтримки комунального некомерційного підприємства «Олевська центральна лікарня» Олевської міської ради» на 2019-2022 роки"</t>
  </si>
  <si>
    <t>Програма охорони навколишнього природного
середовища та раціональне використання
природних ресурсів на 2019-2022 роки</t>
  </si>
  <si>
    <t>Рішення міської ради від 18.04.2019 №1040 із змінами</t>
  </si>
  <si>
    <t xml:space="preserve">Програми підтримки комунального  підприємства «Туристично-інформаційний центр»  Олевської міської ради   на 2021-2025  роки
</t>
  </si>
  <si>
    <t>Фінансова підтримка на утримання місцевих осередків (рад) всеукраїнських об`єднань фізкультурно-спортивної спрямованості</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</si>
  <si>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</si>
  <si>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</si>
  <si>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</si>
  <si>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
  </si>
  <si>
    <t xml:space="preserve">Утримання та забезпечення діяльності центрів соціальних служб </t>
  </si>
  <si>
    <t>0116013</t>
  </si>
  <si>
    <t>6013</t>
  </si>
  <si>
    <t>Забезпечення діяльності водопровідно-каналізаційного господарства</t>
  </si>
  <si>
    <t>8313</t>
  </si>
  <si>
    <t>0118600</t>
  </si>
  <si>
    <t>Керівництво і управління у відповідній сфері у містах (місті Києві), селищах, селах, територіальних громадах</t>
  </si>
  <si>
    <t>1021</t>
  </si>
  <si>
    <t>1031</t>
  </si>
  <si>
    <t>1141</t>
  </si>
  <si>
    <t>1142</t>
  </si>
  <si>
    <t>1151</t>
  </si>
  <si>
    <t>1152</t>
  </si>
  <si>
    <t>Фінансова підтримка на утримання місцевих осередків (рад) всеукраїнських об’єднань фізкультурно-спортивної спрямованості</t>
  </si>
  <si>
    <t>0900000</t>
  </si>
  <si>
    <t>3700000</t>
  </si>
  <si>
    <t>3710160</t>
  </si>
  <si>
    <t>3718710</t>
  </si>
  <si>
    <t>УСЬОГО</t>
  </si>
  <si>
    <t>Надання спеціалізованої освіти мистецькими школами</t>
  </si>
  <si>
    <t>Рішення міської ради від 03.02.2022 № 787</t>
  </si>
  <si>
    <t>Рішення міської ради від 03.02.2022 № 838</t>
  </si>
  <si>
    <t>Програма надання одноразової допомоги дітям-сиротам і дітям, позбавлених батьківського піклування, яким у 2022-2025 роках виповнюється 18 років</t>
  </si>
  <si>
    <t xml:space="preserve"> Програма надання соціальних гарантій фізичним особам, які надають соціальні послуги з догляду на непрофесійній основі на 2022 рік
</t>
  </si>
  <si>
    <t>Програма територіальної оборони Олевської  міської територіальної громади на 2022-2025 роки</t>
  </si>
  <si>
    <t>Рішення міської ради від  17.02.2022 №841</t>
  </si>
  <si>
    <t>Програми соціально-економічного розвитку Олевської міської
територіальної громади на 2022 рік</t>
  </si>
  <si>
    <t>Рішення міської ради від 17.02.2022 №842</t>
  </si>
  <si>
    <t>Рішення міської ради від 21.04.2022 № 863</t>
  </si>
  <si>
    <t>Програма транспортування хворих з хронічною нирковою недостатністю, які проживають на території Олевської міської територіальної громади та отримують програмний гемодіаліз на 2022 рік</t>
  </si>
  <si>
    <t>0118240</t>
  </si>
  <si>
    <t>8240</t>
  </si>
  <si>
    <t>0380</t>
  </si>
  <si>
    <t>Заходи та роботи з територіальної оборони</t>
  </si>
  <si>
    <t>10000000</t>
  </si>
  <si>
    <t>11000000</t>
  </si>
  <si>
    <t>11010000</t>
  </si>
  <si>
    <t>11010100</t>
  </si>
  <si>
    <t>11010200</t>
  </si>
  <si>
    <t>11010400</t>
  </si>
  <si>
    <t>11010500</t>
  </si>
  <si>
    <t>11020000</t>
  </si>
  <si>
    <t>11020200</t>
  </si>
  <si>
    <t>13000000</t>
  </si>
  <si>
    <t>13010000</t>
  </si>
  <si>
    <t>Рентна плата за спеціальне використання лісових ресурсів в частині деревини, заготовленої в порядку рубок головного користування</t>
  </si>
  <si>
    <t>13010200</t>
  </si>
  <si>
    <t>13030000</t>
  </si>
  <si>
    <t>13030100</t>
  </si>
  <si>
    <t>Рентна плата за користування надрами для видобування інших корисних копалин загальнодержавного значення</t>
  </si>
  <si>
    <t>14000000</t>
  </si>
  <si>
    <t>14020000</t>
  </si>
  <si>
    <t>14021900</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</si>
  <si>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</si>
  <si>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</si>
  <si>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</si>
  <si>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</si>
  <si>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</si>
  <si>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18000000</t>
  </si>
  <si>
    <t>18010000</t>
  </si>
  <si>
    <t>18010100</t>
  </si>
  <si>
    <t>18010200</t>
  </si>
  <si>
    <t>18010300</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</si>
  <si>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</si>
  <si>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</si>
  <si>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</si>
  <si>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</si>
  <si>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</si>
  <si>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</si>
  <si>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</si>
  <si>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</si>
  <si>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</si>
  <si>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</si>
  <si>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18030000</t>
  </si>
  <si>
    <t>18030100</t>
  </si>
  <si>
    <t>18030200</t>
  </si>
  <si>
    <t>18050000</t>
  </si>
  <si>
    <t>18050300</t>
  </si>
  <si>
    <t>18050400</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</si>
  <si>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</si>
  <si>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</si>
  <si>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</si>
  <si>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19010000</t>
  </si>
  <si>
    <t>19010100</t>
  </si>
  <si>
    <t>19010200</t>
  </si>
  <si>
    <t>19010300</t>
  </si>
  <si>
    <t>20000000</t>
  </si>
  <si>
    <t>22000000</t>
  </si>
  <si>
    <t>22010000</t>
  </si>
  <si>
    <t>22010300</t>
  </si>
  <si>
    <t>Адміністративний збір за проведення державної реєстрації юридичних осіб,  фізичних осіб – підприємців та громадських формувань</t>
  </si>
  <si>
    <t>22012500</t>
  </si>
  <si>
    <t>22012600</t>
  </si>
  <si>
    <t>22080000</t>
  </si>
  <si>
    <t>22080400</t>
  </si>
  <si>
    <t>Надходження від орендної плати за користування майновим комплексом та іншим майном, що перебуває в комунальній власності</t>
  </si>
  <si>
    <t>22090000</t>
  </si>
  <si>
    <t>22090100</t>
  </si>
  <si>
    <t>22090400</t>
  </si>
  <si>
    <t>24000000</t>
  </si>
  <si>
    <t>24060000</t>
  </si>
  <si>
    <t>24060300</t>
  </si>
  <si>
    <t>25000000</t>
  </si>
  <si>
    <t>25010000</t>
  </si>
  <si>
    <t>25010100</t>
  </si>
  <si>
    <t>25010300</t>
  </si>
  <si>
    <t>Плата за оренду майна бюджетних установ, що здійснюється відповідного до Закону України «Про оренду державного та комунального майна»</t>
  </si>
  <si>
    <t>30000000</t>
  </si>
  <si>
    <t>33000000</t>
  </si>
  <si>
    <t>33010000</t>
  </si>
  <si>
    <t>33010100</t>
  </si>
  <si>
    <t>Усього доходів
(без урахування міжбюджетних трансфертів)</t>
  </si>
  <si>
    <t>40000000</t>
  </si>
  <si>
    <t>41000000</t>
  </si>
  <si>
    <t>41020000</t>
  </si>
  <si>
    <t>41020100</t>
  </si>
  <si>
    <t>41030000</t>
  </si>
  <si>
    <t>Субвенції з державного бюджету місцевим бюджетам</t>
  </si>
  <si>
    <t>41033900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</si>
  <si>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</si>
  <si>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Програма підтримки медичних
пунктів тимчасового базування Олевської
міської ТГ на 2022-2025  роки
</t>
  </si>
  <si>
    <t>13010100</t>
  </si>
  <si>
    <t>На початок періоду</t>
  </si>
  <si>
    <t>На кінець періоду</t>
  </si>
  <si>
    <t>Програма
організації безоплатного поховання
померлих (загиблих) військовослужбовців,
учасників бойових дій внаслідок російської
агресії та війни в Україні  Олевської міської територіальної громади
на 2022 рік</t>
  </si>
  <si>
    <t>Рішення міської ради від  04.02.2021 №111 (із змінами)</t>
  </si>
  <si>
    <t>Видатки на поховання учасників бойових дій та осіб з інвалідністю внаслідок війни</t>
  </si>
  <si>
    <t>13031000</t>
  </si>
  <si>
    <t>Рентна плата за користування надрами для видобування бурштину</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</si>
  <si>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</si>
  <si>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</si>
  <si>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18011100</t>
  </si>
  <si>
    <t>Транспортний податок з юридичних осіб</t>
  </si>
  <si>
    <t>Субвенція з місцевого бюджету державному бюджету на виконання програм соціально-економічного розвитку регіонів</t>
  </si>
  <si>
    <t>Рішення міської ради від 09.06.2022 № 915</t>
  </si>
  <si>
    <t>0113090</t>
  </si>
  <si>
    <t>3090</t>
  </si>
  <si>
    <t>1030</t>
  </si>
  <si>
    <t>0113124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</si>
  <si>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</si>
  <si>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</si>
  <si>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Забезпечення діяльності місцевої та добровільної пожежної охорони</t>
  </si>
  <si>
    <t>0611061</t>
  </si>
  <si>
    <t>1061</t>
  </si>
  <si>
    <t>3719800</t>
  </si>
  <si>
    <t>9800</t>
  </si>
  <si>
    <t xml:space="preserve">  Програма матеріально-технічного забезпечення другого відділу Коростенського районного територіального центру комплектування та соціальної підтримки,  Житомирського обласного територіального центру комплектування та соціальної підтримки, Житомирського прикордонного загону Північного регіонального управління Державної прикордонної служби Україна, Служби безпеки України, 30 окремої Новоград-Волинської Рівненської механізованої бригади,відділення поліції №2  Коростенського районного управління поліції ГУНП в Житомирській області на 2021-2025 роки</t>
  </si>
  <si>
    <t>0117330</t>
  </si>
  <si>
    <t>7330</t>
  </si>
  <si>
    <t>Будівництво  інших об'єктів комунальної власності</t>
  </si>
  <si>
    <t>Загальний період реалізація проекту, (рік початку і завершення)</t>
  </si>
  <si>
    <t>Загальна вартість проекту, гривень</t>
  </si>
  <si>
    <t>2022-2022</t>
  </si>
  <si>
    <t>Коригування проектно-кошторисної документації по об»єкту: "Нове будівництво кладовища в м.Олевськ (за межами населенного пункту) Коростенського району Житомирської області (коригування)"</t>
  </si>
  <si>
    <t>0117693</t>
  </si>
  <si>
    <t>7693</t>
  </si>
  <si>
    <t>Інші заходи, пов'язані з економічною діяльністю</t>
  </si>
  <si>
    <t xml:space="preserve">Програми підтримки
комунального підприємства «Олевськ-Комунальник»
Олевської міської ради на 2022-2025  роки
</t>
  </si>
  <si>
    <t>Рішення міської ради від 07.12.2021 № 704</t>
  </si>
  <si>
    <t>до рішення XХІІ сесії Олевської міської ради VІІІ скликання  від 07.07.2022 року № 917</t>
  </si>
  <si>
    <t>до рішення XХІІ сесії Олевської міської ради VІІІ скликання  від 07.07.2022 року №917</t>
  </si>
  <si>
    <t>Будівництво інших об`єктів комунальної власності</t>
  </si>
  <si>
    <t>до рішення XХІІ сесії Олевської міської ради VІІІ скликання Олевської міської ради від 07.07.2022 року № 917</t>
  </si>
  <si>
    <t>до рішення ХХІІ сесії Олевської міської ради VІІІ скликання  від 07.07.2022 року № 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</si>
</sst>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_-* #,##0.00_р_._-;\-* #,##0.00_р_._-;_-* &quot;-&quot;??_р_._-;_-@_-"/>
    <numFmt numFmtId="200" formatCode="#,##0.0"/>
  </numFmts>
  <fonts count="51" x14ac:knownFonts="1">
    <font>
      <sz val="10"/>
      <name val="Times New Roman"/>
      <charset val="204"/>
    </font>
    <font>
      <sz val="10"/>
      <name val="Times New Roman"/>
      <family val="1"/>
      <charset val="204"/>
    </font>
    <font>
      <sz val="8"/>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9"/>
      <color indexed="8"/>
      <name val="Times New Roman"/>
      <family val="1"/>
      <charset val="204"/>
    </font>
    <font>
      <sz val="14"/>
      <name val="Times New Roman"/>
      <family val="1"/>
      <charset val="204"/>
    </font>
    <font>
      <b/>
      <sz val="18"/>
      <name val="Times New Roman"/>
      <family val="1"/>
      <charset val="204"/>
    </font>
    <font>
      <sz val="10"/>
      <color indexed="8"/>
      <name val="Arial"/>
      <family val="2"/>
      <charset val="204"/>
    </font>
    <font>
      <b/>
      <sz val="14"/>
      <color indexed="8"/>
      <name val="Times New Roman"/>
      <family val="1"/>
      <charset val="204"/>
    </font>
    <font>
      <sz val="14"/>
      <color indexed="8"/>
      <name val="Times New Roman"/>
      <family val="1"/>
      <charset val="204"/>
    </font>
    <font>
      <sz val="16"/>
      <name val="Times New Roman"/>
      <family val="1"/>
      <charset val="204"/>
    </font>
    <font>
      <sz val="8"/>
      <name val="Arial Cyr"/>
      <charset val="204"/>
    </font>
    <font>
      <sz val="16"/>
      <name val="Arial Cyr"/>
      <charset val="204"/>
    </font>
    <font>
      <i/>
      <sz val="16"/>
      <name val="Times New Roman"/>
      <family val="1"/>
      <charset val="204"/>
    </font>
    <font>
      <sz val="14"/>
      <name val="Arial Cyr"/>
      <family val="2"/>
      <charset val="204"/>
    </font>
    <font>
      <sz val="16"/>
      <color indexed="8"/>
      <name val="Times New Roman"/>
      <family val="1"/>
      <charset val="204"/>
    </font>
    <font>
      <b/>
      <sz val="16"/>
      <color indexed="8"/>
      <name val="Times New Roman"/>
      <family val="1"/>
      <charset val="204"/>
    </font>
    <font>
      <sz val="12"/>
      <name val="Arial Cyr"/>
      <family val="2"/>
      <charset val="204"/>
    </font>
    <font>
      <sz val="18"/>
      <name val="Times New Roman"/>
      <family val="1"/>
      <charset val="204"/>
    </font>
    <font>
      <sz val="8"/>
      <name val="Times New Roman"/>
      <family val="1"/>
      <charset val="204"/>
    </font>
    <font>
      <sz val="12"/>
      <name val="Arial Cyr"/>
      <charset val="204"/>
    </font>
    <font>
      <sz val="11"/>
      <name val="Arial Cyr"/>
      <family val="2"/>
      <charset val="204"/>
    </font>
    <font>
      <sz val="18"/>
      <color indexed="8"/>
      <name val="Times New Roman"/>
      <family val="1"/>
      <charset val="204"/>
    </font>
    <font>
      <b/>
      <u/>
      <sz val="16"/>
      <name val="Times New Roman"/>
      <family val="1"/>
      <charset val="204"/>
    </font>
    <font>
      <b/>
      <i/>
      <sz val="12"/>
      <color indexed="8"/>
      <name val="Times New Roman"/>
      <family val="1"/>
    </font>
    <font>
      <sz val="12"/>
      <color indexed="8"/>
      <name val="Times New Roman"/>
      <family val="1"/>
    </font>
    <font>
      <b/>
      <sz val="16"/>
      <name val="Arial Cyr"/>
      <charset val="204"/>
    </font>
    <font>
      <sz val="14"/>
      <name val="Arial Cyr"/>
      <charset val="204"/>
    </font>
    <font>
      <b/>
      <sz val="10"/>
      <name val="Times New Roman"/>
      <family val="1"/>
      <charset val="204"/>
    </font>
    <font>
      <b/>
      <i/>
      <sz val="12"/>
      <color indexed="8"/>
      <name val="Times New Roman"/>
      <family val="1"/>
      <charset val="204"/>
    </font>
    <font>
      <sz val="10"/>
      <color theme="1"/>
      <name val="Calibri"/>
      <family val="2"/>
      <charset val="204"/>
      <scheme val="minor"/>
    </font>
    <font>
      <sz val="11"/>
      <color theme="1"/>
      <name val="Calibri"/>
      <family val="2"/>
      <charset val="204"/>
      <scheme val="minor"/>
    </font>
    <font>
      <sz val="11"/>
      <color theme="0"/>
      <name val="Calibri"/>
      <family val="2"/>
      <charset val="204"/>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81">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6" fillId="22" borderId="2" applyNumberFormat="0" applyAlignment="0" applyProtection="0"/>
    <xf numFmtId="0" fontId="11" fillId="22"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5" fillId="0" borderId="0">
      <alignment vertical="top"/>
    </xf>
    <xf numFmtId="0" fontId="8" fillId="0" borderId="3" applyNumberFormat="0" applyFill="0" applyAlignment="0" applyProtection="0"/>
    <xf numFmtId="0" fontId="12" fillId="13" borderId="0" applyNumberFormat="0" applyBorder="0" applyAlignment="0" applyProtection="0"/>
    <xf numFmtId="0" fontId="49" fillId="0" borderId="0"/>
    <xf numFmtId="0" fontId="48" fillId="0" borderId="0"/>
    <xf numFmtId="0" fontId="15" fillId="0" borderId="0"/>
    <xf numFmtId="0" fontId="16" fillId="0" borderId="0"/>
    <xf numFmtId="0" fontId="15" fillId="0" borderId="0"/>
    <xf numFmtId="0" fontId="15" fillId="0" borderId="0"/>
    <xf numFmtId="0" fontId="15" fillId="0" borderId="0"/>
    <xf numFmtId="0" fontId="5" fillId="3" borderId="0" applyNumberFormat="0" applyBorder="0" applyAlignment="0" applyProtection="0"/>
    <xf numFmtId="0" fontId="7" fillId="0" borderId="0" applyNumberFormat="0" applyFill="0" applyBorder="0" applyAlignment="0" applyProtection="0"/>
    <xf numFmtId="0" fontId="10" fillId="10" borderId="4" applyNumberFormat="0" applyFont="0" applyAlignment="0" applyProtection="0"/>
    <xf numFmtId="0" fontId="14" fillId="0" borderId="0"/>
    <xf numFmtId="179" fontId="15" fillId="0" borderId="0" applyFont="0" applyFill="0" applyBorder="0" applyAlignment="0" applyProtection="0"/>
    <xf numFmtId="0" fontId="4" fillId="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50"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50" fillId="41" borderId="0" applyNumberFormat="0" applyBorder="0" applyAlignment="0" applyProtection="0"/>
  </cellStyleXfs>
  <cellXfs count="242">
    <xf numFmtId="0" fontId="0" fillId="0" borderId="0" xfId="0"/>
    <xf numFmtId="0" fontId="1" fillId="0" borderId="0" xfId="0" applyNumberFormat="1" applyFont="1" applyFill="1" applyAlignment="1" applyProtection="1"/>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19" fillId="0" borderId="0" xfId="0" applyFont="1" applyBorder="1" applyAlignment="1">
      <alignment horizontal="justify" vertical="center" wrapText="1"/>
    </xf>
    <xf numFmtId="200" fontId="22" fillId="0" borderId="0" xfId="0" applyNumberFormat="1" applyFont="1" applyBorder="1" applyAlignment="1">
      <alignment vertical="justify"/>
    </xf>
    <xf numFmtId="0" fontId="23" fillId="0" borderId="0" xfId="54" applyFont="1" applyAlignment="1"/>
    <xf numFmtId="0" fontId="30" fillId="0" borderId="0" xfId="54" applyFont="1"/>
    <xf numFmtId="0" fontId="28" fillId="0" borderId="0" xfId="54" applyFont="1" applyAlignment="1"/>
    <xf numFmtId="0" fontId="30" fillId="0" borderId="0" xfId="54" applyFont="1" applyFill="1"/>
    <xf numFmtId="0" fontId="30" fillId="0" borderId="0" xfId="54" applyFont="1" applyAlignment="1">
      <alignment horizontal="right"/>
    </xf>
    <xf numFmtId="0" fontId="28" fillId="0" borderId="5" xfId="54" applyFont="1" applyBorder="1" applyAlignment="1">
      <alignment horizontal="center" vertical="center" wrapText="1"/>
    </xf>
    <xf numFmtId="0" fontId="28" fillId="0" borderId="5" xfId="54" applyFont="1" applyFill="1" applyBorder="1" applyAlignment="1">
      <alignment horizontal="center" vertical="center" wrapText="1"/>
    </xf>
    <xf numFmtId="0" fontId="23" fillId="0" borderId="0" xfId="0" applyFont="1"/>
    <xf numFmtId="0" fontId="34" fillId="0" borderId="5" xfId="0" quotePrefix="1" applyFont="1" applyFill="1" applyBorder="1" applyAlignment="1">
      <alignment horizontal="center" vertical="center" wrapText="1"/>
    </xf>
    <xf numFmtId="2" fontId="34" fillId="0" borderId="5" xfId="0" quotePrefix="1" applyNumberFormat="1" applyFont="1" applyFill="1" applyBorder="1" applyAlignment="1">
      <alignment horizontal="center" vertical="center" wrapText="1"/>
    </xf>
    <xf numFmtId="0" fontId="28" fillId="0" borderId="5" xfId="0" quotePrefix="1" applyFont="1" applyFill="1" applyBorder="1" applyAlignment="1">
      <alignment horizontal="center" vertical="center" wrapText="1"/>
    </xf>
    <xf numFmtId="2" fontId="28" fillId="0" borderId="5" xfId="0" quotePrefix="1" applyNumberFormat="1" applyFont="1" applyFill="1" applyBorder="1" applyAlignment="1">
      <alignment horizontal="center" vertical="center" wrapText="1"/>
    </xf>
    <xf numFmtId="0" fontId="32" fillId="0" borderId="0" xfId="0" applyFont="1"/>
    <xf numFmtId="0" fontId="23" fillId="0" borderId="0" xfId="0" applyFont="1" applyAlignment="1">
      <alignment horizontal="right"/>
    </xf>
    <xf numFmtId="0" fontId="23" fillId="0" borderId="0" xfId="54" applyFont="1" applyFill="1" applyAlignment="1"/>
    <xf numFmtId="0" fontId="28" fillId="0" borderId="0" xfId="54" applyFont="1" applyFill="1" applyAlignment="1"/>
    <xf numFmtId="0" fontId="18" fillId="0" borderId="6" xfId="0" applyFont="1" applyFill="1" applyBorder="1" applyAlignment="1">
      <alignment horizontal="center" vertical="center" wrapText="1"/>
    </xf>
    <xf numFmtId="0" fontId="34" fillId="0" borderId="5" xfId="51" applyFont="1" applyFill="1" applyBorder="1" applyAlignment="1">
      <alignment horizontal="center" vertical="center" wrapText="1"/>
    </xf>
    <xf numFmtId="2" fontId="34" fillId="0" borderId="5" xfId="51" applyNumberFormat="1" applyFont="1" applyFill="1" applyBorder="1" applyAlignment="1">
      <alignment horizontal="center" vertical="center" wrapText="1"/>
    </xf>
    <xf numFmtId="0" fontId="13" fillId="0" borderId="5" xfId="0" applyFont="1" applyBorder="1"/>
    <xf numFmtId="49" fontId="18" fillId="0" borderId="6"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30" fillId="0" borderId="0" xfId="54" applyFont="1" applyAlignment="1">
      <alignment horizontal="left"/>
    </xf>
    <xf numFmtId="0" fontId="28" fillId="0" borderId="5" xfId="54" applyFont="1" applyBorder="1" applyAlignment="1">
      <alignment horizontal="left" vertical="center" wrapText="1"/>
    </xf>
    <xf numFmtId="4" fontId="30" fillId="0" borderId="0" xfId="54" applyNumberFormat="1" applyFont="1"/>
    <xf numFmtId="0" fontId="20" fillId="0" borderId="0" xfId="54" applyFont="1" applyAlignment="1">
      <alignment horizontal="center"/>
    </xf>
    <xf numFmtId="0" fontId="23" fillId="0" borderId="0" xfId="54" applyFont="1" applyAlignment="1">
      <alignment horizontal="left" wrapText="1"/>
    </xf>
    <xf numFmtId="0" fontId="23" fillId="0" borderId="0" xfId="0" applyFont="1" applyAlignment="1">
      <alignment horizontal="center" vertical="center"/>
    </xf>
    <xf numFmtId="0" fontId="3" fillId="0" borderId="0" xfId="0" applyFont="1" applyAlignment="1">
      <alignment horizontal="center" vertical="center" wrapText="1"/>
    </xf>
    <xf numFmtId="0" fontId="21" fillId="0" borderId="0" xfId="0" applyNumberFormat="1" applyFont="1" applyFill="1" applyAlignment="1" applyProtection="1">
      <alignment vertical="center" wrapText="1"/>
    </xf>
    <xf numFmtId="0" fontId="0" fillId="0" borderId="0" xfId="0" applyFill="1" applyAlignment="1"/>
    <xf numFmtId="0" fontId="18" fillId="0" borderId="0" xfId="0" applyNumberFormat="1" applyFont="1" applyFill="1" applyAlignment="1" applyProtection="1"/>
    <xf numFmtId="0" fontId="18" fillId="0" borderId="0" xfId="0" applyFont="1" applyFill="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3" fontId="28" fillId="0" borderId="0" xfId="0" applyNumberFormat="1" applyFont="1" applyFill="1"/>
    <xf numFmtId="200" fontId="40" fillId="0" borderId="0" xfId="0" applyNumberFormat="1" applyFont="1" applyBorder="1" applyAlignment="1">
      <alignment vertical="justify"/>
    </xf>
    <xf numFmtId="0" fontId="1" fillId="0" borderId="0" xfId="0" applyFont="1" applyAlignment="1">
      <alignment horizontal="left" vertical="center" wrapText="1"/>
    </xf>
    <xf numFmtId="0" fontId="1" fillId="0" borderId="0" xfId="0" applyNumberFormat="1" applyFont="1" applyFill="1" applyBorder="1" applyAlignment="1" applyProtection="1">
      <alignment horizontal="left" vertical="center" wrapText="1"/>
    </xf>
    <xf numFmtId="0" fontId="1" fillId="2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49" fontId="20" fillId="0" borderId="0" xfId="54" applyNumberFormat="1" applyFont="1" applyBorder="1" applyAlignment="1"/>
    <xf numFmtId="49" fontId="41" fillId="0" borderId="0" xfId="54" applyNumberFormat="1" applyFont="1" applyBorder="1" applyAlignment="1"/>
    <xf numFmtId="0" fontId="39" fillId="0" borderId="7" xfId="0" applyFont="1" applyBorder="1" applyAlignment="1">
      <alignment vertical="center"/>
    </xf>
    <xf numFmtId="0" fontId="23" fillId="0" borderId="0" xfId="55" applyFont="1"/>
    <xf numFmtId="0" fontId="30" fillId="0" borderId="0" xfId="54" applyFont="1" applyAlignment="1">
      <alignment horizontal="center"/>
    </xf>
    <xf numFmtId="0" fontId="18" fillId="0" borderId="5" xfId="0" applyFont="1" applyFill="1" applyBorder="1"/>
    <xf numFmtId="0" fontId="23" fillId="0" borderId="0" xfId="0" applyFont="1" applyBorder="1" applyAlignment="1">
      <alignment horizontal="left" vertical="center" wrapText="1"/>
    </xf>
    <xf numFmtId="0" fontId="3" fillId="0" borderId="0" xfId="0" applyFont="1" applyFill="1" applyAlignment="1">
      <alignment horizontal="center" vertical="center" wrapText="1"/>
    </xf>
    <xf numFmtId="0" fontId="13" fillId="0" borderId="5" xfId="0" applyFont="1" applyFill="1" applyBorder="1"/>
    <xf numFmtId="3" fontId="0" fillId="0" borderId="0" xfId="0" applyNumberFormat="1"/>
    <xf numFmtId="0" fontId="44" fillId="0" borderId="0" xfId="54" applyFont="1"/>
    <xf numFmtId="0" fontId="45" fillId="0" borderId="0" xfId="54" applyFont="1"/>
    <xf numFmtId="0" fontId="28" fillId="0" borderId="0" xfId="0" applyNumberFormat="1" applyFont="1" applyFill="1" applyAlignment="1" applyProtection="1"/>
    <xf numFmtId="0" fontId="28" fillId="0" borderId="0" xfId="0" applyNumberFormat="1" applyFont="1" applyFill="1" applyAlignment="1" applyProtection="1">
      <alignment vertical="top"/>
    </xf>
    <xf numFmtId="0" fontId="28" fillId="0" borderId="0" xfId="0" applyFont="1" applyFill="1"/>
    <xf numFmtId="0" fontId="28" fillId="0" borderId="0" xfId="0" applyNumberFormat="1" applyFont="1" applyFill="1" applyAlignment="1" applyProtection="1">
      <alignment horizontal="left" vertical="top"/>
    </xf>
    <xf numFmtId="0" fontId="28" fillId="0" borderId="0" xfId="0" applyNumberFormat="1" applyFont="1" applyFill="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0" fontId="20" fillId="0" borderId="8" xfId="0" applyNumberFormat="1" applyFont="1" applyFill="1" applyBorder="1" applyAlignment="1" applyProtection="1">
      <alignment horizontal="center"/>
    </xf>
    <xf numFmtId="0" fontId="28" fillId="0" borderId="8" xfId="0" applyFont="1" applyFill="1" applyBorder="1" applyAlignment="1">
      <alignment horizontal="center"/>
    </xf>
    <xf numFmtId="0" fontId="20" fillId="0" borderId="8" xfId="0" applyNumberFormat="1" applyFont="1" applyFill="1" applyBorder="1" applyAlignment="1" applyProtection="1">
      <alignment horizontal="center" vertical="top"/>
    </xf>
    <xf numFmtId="0" fontId="20" fillId="0" borderId="0" xfId="0" applyNumberFormat="1" applyFont="1" applyFill="1" applyAlignment="1" applyProtection="1">
      <alignment horizontal="center"/>
    </xf>
    <xf numFmtId="0" fontId="28" fillId="0" borderId="0" xfId="0" applyFont="1" applyFill="1" applyAlignment="1">
      <alignment horizontal="center"/>
    </xf>
    <xf numFmtId="0" fontId="28" fillId="0" borderId="8" xfId="0" applyNumberFormat="1" applyFont="1" applyFill="1" applyBorder="1" applyAlignment="1" applyProtection="1">
      <alignment horizontal="right" vertical="center"/>
    </xf>
    <xf numFmtId="0" fontId="28" fillId="0" borderId="9" xfId="0" applyNumberFormat="1" applyFont="1" applyFill="1" applyBorder="1" applyAlignment="1" applyProtection="1"/>
    <xf numFmtId="0" fontId="28" fillId="0" borderId="10" xfId="0" applyNumberFormat="1" applyFont="1" applyFill="1" applyBorder="1" applyAlignment="1" applyProtection="1"/>
    <xf numFmtId="0" fontId="28" fillId="0" borderId="11" xfId="0" applyNumberFormat="1" applyFont="1" applyFill="1" applyBorder="1" applyAlignment="1" applyProtection="1"/>
    <xf numFmtId="0" fontId="28" fillId="0" borderId="0" xfId="0" applyNumberFormat="1" applyFont="1" applyFill="1" applyBorder="1" applyAlignment="1" applyProtection="1"/>
    <xf numFmtId="0" fontId="28" fillId="0" borderId="6"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28" fillId="0" borderId="0" xfId="0" applyNumberFormat="1" applyFont="1" applyFill="1" applyAlignment="1" applyProtection="1">
      <alignment vertical="center"/>
    </xf>
    <xf numFmtId="0" fontId="34" fillId="0" borderId="5" xfId="0" applyFont="1" applyFill="1" applyBorder="1" applyAlignment="1">
      <alignment horizontal="center" vertical="center" wrapText="1"/>
    </xf>
    <xf numFmtId="2" fontId="34" fillId="0" borderId="5" xfId="0" applyNumberFormat="1" applyFont="1" applyFill="1" applyBorder="1" applyAlignment="1">
      <alignment horizontal="center" vertical="center" wrapText="1"/>
    </xf>
    <xf numFmtId="0" fontId="28" fillId="0" borderId="0" xfId="0" applyFont="1" applyFill="1" applyAlignment="1">
      <alignment vertical="center"/>
    </xf>
    <xf numFmtId="49" fontId="28" fillId="0" borderId="5" xfId="0" quotePrefix="1" applyNumberFormat="1" applyFont="1" applyFill="1" applyBorder="1" applyAlignment="1">
      <alignment horizontal="center" vertical="center" wrapText="1"/>
    </xf>
    <xf numFmtId="0" fontId="23" fillId="0" borderId="0" xfId="54" applyFont="1" applyFill="1" applyAlignment="1">
      <alignment horizontal="left"/>
    </xf>
    <xf numFmtId="0" fontId="23" fillId="0" borderId="0" xfId="54" applyFont="1" applyFill="1"/>
    <xf numFmtId="0" fontId="28" fillId="0" borderId="0" xfId="54" applyFont="1" applyFill="1"/>
    <xf numFmtId="0" fontId="42" fillId="0" borderId="5" xfId="0" applyFont="1" applyFill="1" applyBorder="1" applyAlignment="1">
      <alignment horizontal="right" vertical="top" wrapText="1"/>
    </xf>
    <xf numFmtId="0" fontId="42" fillId="0" borderId="5" xfId="0" applyFont="1" applyFill="1" applyBorder="1" applyAlignment="1">
      <alignment vertical="top" wrapText="1"/>
    </xf>
    <xf numFmtId="0" fontId="18" fillId="0" borderId="5" xfId="0" applyFont="1" applyFill="1" applyBorder="1" applyAlignment="1">
      <alignment wrapText="1"/>
    </xf>
    <xf numFmtId="0" fontId="13" fillId="0" borderId="5" xfId="0" applyFont="1" applyFill="1" applyBorder="1" applyAlignment="1">
      <alignment vertical="top"/>
    </xf>
    <xf numFmtId="0" fontId="0" fillId="0" borderId="0" xfId="0" applyFill="1"/>
    <xf numFmtId="0" fontId="23" fillId="0" borderId="0" xfId="0" applyFont="1" applyFill="1"/>
    <xf numFmtId="49" fontId="28" fillId="0" borderId="5" xfId="0" applyNumberFormat="1" applyFont="1" applyFill="1" applyBorder="1" applyAlignment="1">
      <alignment horizontal="center" vertical="center" wrapText="1"/>
    </xf>
    <xf numFmtId="0" fontId="1" fillId="0" borderId="0" xfId="0" applyFont="1"/>
    <xf numFmtId="0" fontId="44" fillId="0" borderId="0" xfId="54" applyFont="1" applyFill="1"/>
    <xf numFmtId="3" fontId="30" fillId="0" borderId="0" xfId="54" applyNumberFormat="1" applyFont="1"/>
    <xf numFmtId="4" fontId="18" fillId="0" borderId="5" xfId="0" applyNumberFormat="1" applyFont="1" applyFill="1" applyBorder="1"/>
    <xf numFmtId="4" fontId="13" fillId="0" borderId="5" xfId="0" applyNumberFormat="1" applyFont="1" applyFill="1" applyBorder="1"/>
    <xf numFmtId="0" fontId="20"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5" fillId="0" borderId="0" xfId="54" applyFont="1" applyAlignment="1">
      <alignment wrapText="1"/>
    </xf>
    <xf numFmtId="0" fontId="3" fillId="0" borderId="5"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200" fontId="33" fillId="0" borderId="5" xfId="47" applyNumberFormat="1" applyFont="1" applyFill="1" applyBorder="1" applyAlignment="1">
      <alignment horizontal="left" vertical="center" wrapText="1"/>
    </xf>
    <xf numFmtId="4" fontId="33" fillId="0" borderId="5" xfId="47" applyNumberFormat="1" applyFont="1" applyFill="1" applyBorder="1" applyAlignment="1">
      <alignment horizontal="left" vertical="center" wrapText="1"/>
    </xf>
    <xf numFmtId="0" fontId="18" fillId="0" borderId="0" xfId="0" applyNumberFormat="1" applyFont="1" applyFill="1" applyAlignment="1" applyProtection="1">
      <alignment vertical="top"/>
    </xf>
    <xf numFmtId="0" fontId="18" fillId="0" borderId="0" xfId="0" applyNumberFormat="1" applyFont="1" applyFill="1" applyAlignment="1" applyProtection="1">
      <alignment vertical="center" wrapText="1"/>
    </xf>
    <xf numFmtId="0" fontId="3" fillId="0" borderId="8" xfId="0" applyNumberFormat="1" applyFont="1" applyFill="1" applyBorder="1" applyAlignment="1" applyProtection="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 fillId="0" borderId="8" xfId="0" applyNumberFormat="1" applyFont="1" applyFill="1" applyBorder="1" applyAlignment="1" applyProtection="1">
      <alignment horizontal="right" vertical="center"/>
    </xf>
    <xf numFmtId="0" fontId="18" fillId="0" borderId="5" xfId="0" applyFont="1" applyFill="1" applyBorder="1" applyAlignment="1">
      <alignment horizontal="center" vertical="top" wrapText="1"/>
    </xf>
    <xf numFmtId="0" fontId="18" fillId="0" borderId="12" xfId="0" applyFont="1" applyFill="1" applyBorder="1" applyAlignment="1">
      <alignment horizontal="center" vertical="top" wrapText="1"/>
    </xf>
    <xf numFmtId="49" fontId="35" fillId="0" borderId="5" xfId="0" applyNumberFormat="1" applyFont="1" applyFill="1" applyBorder="1" applyAlignment="1">
      <alignment horizontal="center" vertical="top"/>
    </xf>
    <xf numFmtId="0" fontId="35" fillId="0" borderId="5" xfId="0" applyFont="1" applyFill="1" applyBorder="1" applyAlignment="1">
      <alignment horizontal="center" vertical="top"/>
    </xf>
    <xf numFmtId="0" fontId="34" fillId="0" borderId="5" xfId="51" quotePrefix="1" applyFont="1" applyFill="1" applyBorder="1" applyAlignment="1">
      <alignment horizontal="center" vertical="center" wrapText="1"/>
    </xf>
    <xf numFmtId="200" fontId="28" fillId="0" borderId="5" xfId="47" applyNumberFormat="1" applyFont="1" applyFill="1" applyBorder="1" applyAlignment="1">
      <alignment horizontal="left" vertical="center" wrapText="1"/>
    </xf>
    <xf numFmtId="4" fontId="34" fillId="0" borderId="5" xfId="47" applyNumberFormat="1" applyFont="1" applyFill="1" applyBorder="1" applyAlignment="1">
      <alignment horizontal="center" vertical="center" wrapText="1"/>
    </xf>
    <xf numFmtId="200" fontId="34" fillId="0" borderId="5" xfId="47"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200" fontId="22" fillId="0" borderId="0" xfId="0" applyNumberFormat="1" applyFont="1" applyFill="1" applyBorder="1" applyAlignment="1">
      <alignment vertical="justify"/>
    </xf>
    <xf numFmtId="0" fontId="23" fillId="0" borderId="0" xfId="0" applyFont="1" applyFill="1" applyBorder="1" applyAlignment="1">
      <alignment horizontal="center" vertical="center"/>
    </xf>
    <xf numFmtId="0" fontId="1" fillId="0" borderId="0" xfId="0" applyFont="1" applyFill="1" applyBorder="1"/>
    <xf numFmtId="49" fontId="33" fillId="0" borderId="5" xfId="0" quotePrefix="1" applyNumberFormat="1" applyFont="1" applyFill="1" applyBorder="1" applyAlignment="1">
      <alignment horizontal="center" vertical="center" wrapText="1"/>
    </xf>
    <xf numFmtId="0" fontId="33" fillId="0" borderId="5" xfId="0" quotePrefix="1" applyFont="1" applyFill="1" applyBorder="1" applyAlignment="1">
      <alignment horizontal="center" vertical="center" wrapText="1"/>
    </xf>
    <xf numFmtId="0" fontId="1" fillId="0" borderId="5" xfId="0" applyFont="1" applyFill="1" applyBorder="1" applyAlignment="1">
      <alignment horizontal="center" vertical="center" wrapText="1"/>
    </xf>
    <xf numFmtId="0" fontId="36" fillId="0" borderId="0" xfId="0" applyFont="1" applyFill="1" applyAlignment="1">
      <alignment horizontal="center" vertical="center" wrapText="1"/>
    </xf>
    <xf numFmtId="0" fontId="43" fillId="0" borderId="5" xfId="0" applyFont="1" applyFill="1" applyBorder="1" applyAlignment="1">
      <alignment horizontal="right" vertical="top" wrapText="1"/>
    </xf>
    <xf numFmtId="0" fontId="43" fillId="0" borderId="5" xfId="0" applyFont="1" applyFill="1" applyBorder="1" applyAlignment="1">
      <alignment vertical="top" wrapText="1"/>
    </xf>
    <xf numFmtId="49" fontId="3" fillId="0" borderId="5"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23" fillId="0" borderId="6" xfId="0" applyFont="1" applyFill="1" applyBorder="1" applyAlignment="1">
      <alignment horizontal="left" vertical="center" wrapText="1"/>
    </xf>
    <xf numFmtId="49" fontId="23" fillId="0" borderId="6"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0" fontId="3" fillId="0" borderId="5" xfId="0" applyFont="1" applyFill="1" applyBorder="1"/>
    <xf numFmtId="0" fontId="33" fillId="0" borderId="5" xfId="51" quotePrefix="1" applyFont="1" applyFill="1" applyBorder="1" applyAlignment="1">
      <alignment horizontal="center" vertical="center" wrapText="1"/>
    </xf>
    <xf numFmtId="2" fontId="33" fillId="0" borderId="5" xfId="51" quotePrefix="1" applyNumberFormat="1" applyFont="1" applyFill="1" applyBorder="1" applyAlignment="1">
      <alignment horizontal="center" vertical="center" wrapText="1"/>
    </xf>
    <xf numFmtId="0" fontId="28" fillId="0" borderId="5" xfId="56" quotePrefix="1" applyFont="1" applyFill="1" applyBorder="1" applyAlignment="1">
      <alignment horizontal="center" vertical="center" wrapText="1"/>
    </xf>
    <xf numFmtId="2" fontId="28" fillId="0" borderId="5" xfId="56" quotePrefix="1" applyNumberFormat="1" applyFont="1" applyFill="1" applyBorder="1" applyAlignment="1">
      <alignment horizontal="center" vertical="center" wrapText="1"/>
    </xf>
    <xf numFmtId="2" fontId="28" fillId="0" borderId="5" xfId="56" applyNumberFormat="1" applyFont="1" applyFill="1" applyBorder="1" applyAlignment="1">
      <alignment horizontal="center" vertical="center" wrapText="1"/>
    </xf>
    <xf numFmtId="0" fontId="28" fillId="0" borderId="5" xfId="0" applyFont="1" applyFill="1" applyBorder="1" applyAlignment="1">
      <alignment horizontal="left" vertical="center" wrapText="1" shrinkToFit="1"/>
    </xf>
    <xf numFmtId="2" fontId="28" fillId="0" borderId="5" xfId="0" quotePrefix="1" applyNumberFormat="1" applyFont="1" applyFill="1" applyBorder="1" applyAlignment="1">
      <alignment vertical="center" wrapText="1"/>
    </xf>
    <xf numFmtId="4" fontId="34" fillId="0" borderId="13" xfId="0" applyNumberFormat="1"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4" fontId="33" fillId="0" borderId="13" xfId="0" applyNumberFormat="1" applyFont="1" applyBorder="1" applyAlignment="1" applyProtection="1">
      <alignment horizontal="center" vertical="center" wrapText="1"/>
    </xf>
    <xf numFmtId="2" fontId="33" fillId="0" borderId="5" xfId="0" quotePrefix="1" applyNumberFormat="1" applyFont="1" applyFill="1" applyBorder="1" applyAlignment="1">
      <alignment horizontal="center" vertical="center" wrapText="1"/>
    </xf>
    <xf numFmtId="200" fontId="33" fillId="0" borderId="5" xfId="0" applyNumberFormat="1" applyFont="1" applyFill="1" applyBorder="1" applyAlignment="1">
      <alignment horizontal="left" vertical="center" wrapText="1"/>
    </xf>
    <xf numFmtId="0" fontId="47" fillId="0" borderId="5" xfId="0" applyFont="1" applyFill="1" applyBorder="1" applyAlignment="1">
      <alignment horizontal="right" vertical="top" wrapText="1"/>
    </xf>
    <xf numFmtId="0" fontId="47" fillId="0" borderId="5" xfId="0" applyFont="1" applyFill="1" applyBorder="1" applyAlignment="1">
      <alignment vertical="top" wrapText="1"/>
    </xf>
    <xf numFmtId="0" fontId="13" fillId="0" borderId="5" xfId="0" applyFont="1" applyBorder="1" applyAlignment="1">
      <alignment wrapText="1"/>
    </xf>
    <xf numFmtId="0" fontId="13" fillId="0" borderId="0" xfId="0" applyNumberFormat="1" applyFont="1" applyFill="1" applyAlignment="1" applyProtection="1">
      <alignment vertical="top"/>
    </xf>
    <xf numFmtId="0" fontId="20" fillId="0" borderId="0" xfId="0" applyNumberFormat="1" applyFont="1" applyFill="1" applyAlignment="1" applyProtection="1">
      <alignment horizontal="left" vertical="top"/>
    </xf>
    <xf numFmtId="200" fontId="34" fillId="0" borderId="5" xfId="47" applyNumberFormat="1" applyFont="1" applyFill="1" applyBorder="1" applyAlignment="1">
      <alignment horizontal="left" vertical="center" wrapText="1"/>
    </xf>
    <xf numFmtId="4" fontId="34" fillId="0" borderId="5" xfId="47" applyNumberFormat="1" applyFont="1" applyFill="1" applyBorder="1" applyAlignment="1">
      <alignment horizontal="left" vertical="center" wrapText="1"/>
    </xf>
    <xf numFmtId="0" fontId="33" fillId="0" borderId="5" xfId="0" applyFont="1" applyFill="1" applyBorder="1" applyAlignment="1" applyProtection="1">
      <alignment horizontal="center" vertical="center" wrapText="1"/>
    </xf>
    <xf numFmtId="4" fontId="26" fillId="0" borderId="13" xfId="0" applyNumberFormat="1" applyFont="1" applyBorder="1" applyAlignment="1" applyProtection="1">
      <alignment horizontal="center" vertical="center" wrapText="1"/>
    </xf>
    <xf numFmtId="4" fontId="27" fillId="0" borderId="13" xfId="0" applyNumberFormat="1"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23" fillId="0" borderId="0" xfId="0" applyFont="1" applyFill="1" applyAlignment="1">
      <alignment horizontal="left" vertical="center" wrapText="1"/>
    </xf>
    <xf numFmtId="49" fontId="33" fillId="0" borderId="5" xfId="0" applyNumberFormat="1" applyFont="1" applyFill="1" applyBorder="1" applyAlignment="1" applyProtection="1">
      <alignment horizontal="center" vertical="center" wrapText="1"/>
    </xf>
    <xf numFmtId="0" fontId="23" fillId="0" borderId="0" xfId="54" applyFont="1" applyAlignment="1">
      <alignment horizontal="left"/>
    </xf>
    <xf numFmtId="0" fontId="23" fillId="0" borderId="0" xfId="54" applyFont="1"/>
    <xf numFmtId="2" fontId="28" fillId="0" borderId="5" xfId="0" applyNumberFormat="1" applyFont="1" applyFill="1" applyBorder="1" applyAlignment="1">
      <alignment horizontal="center" vertical="center" wrapText="1"/>
    </xf>
    <xf numFmtId="200" fontId="28" fillId="0" borderId="5" xfId="47" applyNumberFormat="1" applyFont="1" applyFill="1" applyBorder="1" applyAlignment="1">
      <alignment horizontal="center" vertical="center" wrapText="1"/>
    </xf>
    <xf numFmtId="200" fontId="27" fillId="0" borderId="5" xfId="47" applyNumberFormat="1" applyFont="1" applyFill="1" applyBorder="1" applyAlignment="1">
      <alignment horizontal="left" vertical="center" wrapText="1"/>
    </xf>
    <xf numFmtId="4" fontId="27" fillId="0" borderId="5" xfId="47" applyNumberFormat="1" applyFont="1" applyFill="1" applyBorder="1" applyAlignment="1">
      <alignment horizontal="center" vertical="center" wrapText="1"/>
    </xf>
    <xf numFmtId="0" fontId="34" fillId="0" borderId="5" xfId="0" applyFont="1" applyFill="1" applyBorder="1" applyAlignment="1" applyProtection="1">
      <alignment horizontal="center" vertical="center" wrapText="1"/>
    </xf>
    <xf numFmtId="49" fontId="26" fillId="0" borderId="5"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0" fillId="0" borderId="5" xfId="0" applyBorder="1"/>
    <xf numFmtId="4" fontId="26" fillId="0" borderId="5" xfId="47" applyNumberFormat="1" applyFont="1" applyFill="1" applyBorder="1" applyAlignment="1">
      <alignment horizontal="center" vertical="center" wrapText="1"/>
    </xf>
    <xf numFmtId="4" fontId="3" fillId="0" borderId="5" xfId="0" applyNumberFormat="1" applyFont="1" applyFill="1" applyBorder="1" applyAlignment="1" applyProtection="1">
      <alignment horizontal="center" vertical="center" wrapText="1"/>
    </xf>
    <xf numFmtId="49" fontId="20" fillId="0" borderId="5" xfId="0" applyNumberFormat="1" applyFont="1" applyFill="1" applyBorder="1" applyAlignment="1">
      <alignment horizontal="center" vertical="center" wrapText="1"/>
    </xf>
    <xf numFmtId="0" fontId="26" fillId="0" borderId="5" xfId="0" applyFont="1" applyFill="1" applyBorder="1" applyAlignment="1" applyProtection="1">
      <alignment horizontal="center" vertical="center" wrapText="1"/>
    </xf>
    <xf numFmtId="4" fontId="3" fillId="0" borderId="5" xfId="47"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28" fillId="0" borderId="14" xfId="54" applyFont="1" applyBorder="1" applyAlignment="1">
      <alignment horizontal="center" vertical="center" wrapText="1"/>
    </xf>
    <xf numFmtId="0" fontId="28" fillId="0" borderId="6" xfId="54" applyFont="1" applyBorder="1" applyAlignment="1">
      <alignment horizontal="center" vertical="center" wrapText="1"/>
    </xf>
    <xf numFmtId="0" fontId="28" fillId="0" borderId="15" xfId="54" applyFont="1" applyBorder="1" applyAlignment="1">
      <alignment horizontal="center" vertical="center" wrapText="1"/>
    </xf>
    <xf numFmtId="49" fontId="20" fillId="0" borderId="8" xfId="54" applyNumberFormat="1" applyFont="1" applyBorder="1" applyAlignment="1">
      <alignment horizontal="center"/>
    </xf>
    <xf numFmtId="0" fontId="28" fillId="0" borderId="14" xfId="54" applyFont="1" applyBorder="1" applyAlignment="1">
      <alignment horizontal="left" vertical="center" wrapText="1"/>
    </xf>
    <xf numFmtId="0" fontId="28" fillId="0" borderId="15" xfId="54" applyFont="1" applyBorder="1" applyAlignment="1">
      <alignment horizontal="left" vertical="center" wrapText="1"/>
    </xf>
    <xf numFmtId="0" fontId="28" fillId="0" borderId="6" xfId="54" applyFont="1" applyBorder="1" applyAlignment="1">
      <alignment horizontal="left" vertical="center" wrapText="1"/>
    </xf>
    <xf numFmtId="0" fontId="38" fillId="0" borderId="16" xfId="54" applyFont="1" applyBorder="1" applyAlignment="1">
      <alignment horizontal="center" vertical="justify"/>
    </xf>
    <xf numFmtId="0" fontId="23" fillId="0" borderId="0" xfId="54" applyFont="1" applyAlignment="1">
      <alignment horizontal="left" wrapText="1"/>
    </xf>
    <xf numFmtId="0" fontId="23" fillId="0" borderId="0" xfId="54" applyFont="1" applyFill="1" applyAlignment="1">
      <alignment horizontal="left" wrapText="1"/>
    </xf>
    <xf numFmtId="0" fontId="20" fillId="0" borderId="0" xfId="54" applyFont="1" applyAlignment="1">
      <alignment horizontal="center"/>
    </xf>
    <xf numFmtId="0" fontId="28" fillId="0" borderId="14" xfId="54" applyFont="1" applyFill="1" applyBorder="1" applyAlignment="1">
      <alignment horizontal="center" vertical="center" wrapText="1"/>
    </xf>
    <xf numFmtId="0" fontId="28" fillId="0" borderId="15" xfId="54" applyFont="1" applyFill="1" applyBorder="1" applyAlignment="1">
      <alignment horizontal="center" vertical="center" wrapText="1"/>
    </xf>
    <xf numFmtId="0" fontId="28" fillId="0" borderId="6" xfId="54" applyFont="1" applyFill="1" applyBorder="1" applyAlignment="1">
      <alignment horizontal="center" vertical="center" wrapText="1"/>
    </xf>
    <xf numFmtId="0" fontId="28" fillId="0" borderId="12" xfId="54" applyFont="1" applyBorder="1" applyAlignment="1">
      <alignment horizontal="center" vertical="center" wrapText="1"/>
    </xf>
    <xf numFmtId="0" fontId="28" fillId="0" borderId="17" xfId="54" applyFont="1" applyBorder="1" applyAlignment="1">
      <alignment horizontal="center" vertical="center" wrapText="1"/>
    </xf>
    <xf numFmtId="0" fontId="23" fillId="0" borderId="0" xfId="0"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Alignment="1">
      <alignment horizontal="center" vertical="center"/>
    </xf>
    <xf numFmtId="0" fontId="38" fillId="0" borderId="8" xfId="54" applyFont="1" applyBorder="1" applyAlignment="1">
      <alignment vertical="justify"/>
    </xf>
    <xf numFmtId="0" fontId="13"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3"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xf>
    <xf numFmtId="0" fontId="28" fillId="0" borderId="15"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49" fontId="20" fillId="0" borderId="8" xfId="54" applyNumberFormat="1" applyFont="1" applyFill="1" applyBorder="1" applyAlignment="1">
      <alignment horizontal="center"/>
    </xf>
    <xf numFmtId="0" fontId="20" fillId="0" borderId="8" xfId="54" applyFont="1" applyFill="1" applyBorder="1" applyAlignment="1">
      <alignment horizontal="center"/>
    </xf>
    <xf numFmtId="0" fontId="31" fillId="0" borderId="14" xfId="0" applyNumberFormat="1" applyFont="1" applyFill="1" applyBorder="1" applyAlignment="1" applyProtection="1">
      <alignment horizontal="center" vertical="center" wrapText="1"/>
    </xf>
    <xf numFmtId="0" fontId="31" fillId="0" borderId="15"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8" fillId="0" borderId="0" xfId="54" applyFont="1" applyFill="1" applyBorder="1" applyAlignment="1">
      <alignment horizontal="left" vertical="justify"/>
    </xf>
    <xf numFmtId="0" fontId="28" fillId="0" borderId="12" xfId="0" applyNumberFormat="1" applyFont="1" applyFill="1" applyBorder="1" applyAlignment="1" applyProtection="1">
      <alignment horizontal="center" vertical="center" wrapText="1"/>
    </xf>
    <xf numFmtId="0" fontId="28" fillId="0" borderId="17" xfId="0" applyNumberFormat="1" applyFont="1" applyFill="1" applyBorder="1" applyAlignment="1" applyProtection="1">
      <alignment horizontal="center" vertical="center" wrapText="1"/>
    </xf>
    <xf numFmtId="0" fontId="28" fillId="0" borderId="16" xfId="0" applyNumberFormat="1" applyFont="1" applyFill="1" applyBorder="1" applyAlignment="1" applyProtection="1">
      <alignment horizontal="center" vertical="center" wrapText="1"/>
    </xf>
    <xf numFmtId="0" fontId="23" fillId="0" borderId="14" xfId="0" applyFont="1" applyBorder="1" applyAlignment="1">
      <alignment horizontal="center" vertical="top" wrapText="1"/>
    </xf>
    <xf numFmtId="0" fontId="23" fillId="0" borderId="6" xfId="0" applyFont="1" applyBorder="1" applyAlignment="1">
      <alignment horizontal="center" vertical="top" wrapText="1"/>
    </xf>
    <xf numFmtId="49"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49" fontId="18" fillId="0" borderId="14"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1" xfId="0" applyFont="1" applyFill="1" applyBorder="1" applyAlignment="1">
      <alignment horizontal="center" vertical="top"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8" fillId="0" borderId="12" xfId="0" applyFont="1" applyFill="1" applyBorder="1" applyAlignment="1">
      <alignment horizontal="center" vertical="top" wrapText="1"/>
    </xf>
    <xf numFmtId="0" fontId="2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cellXfs>
  <cellStyles count="81">
    <cellStyle name="20% - Акцент1" xfId="1"/>
    <cellStyle name="20% — акцент1" xfId="63" builtinId="30" hidden="1"/>
    <cellStyle name="20% - Акцент2" xfId="2"/>
    <cellStyle name="20% — акцент2" xfId="66" builtinId="34" hidden="1"/>
    <cellStyle name="20% - Акцент3" xfId="3"/>
    <cellStyle name="20% — акцент3" xfId="69" builtinId="38" hidden="1"/>
    <cellStyle name="20% - Акцент4" xfId="4"/>
    <cellStyle name="20% — акцент4" xfId="72" builtinId="42" hidden="1"/>
    <cellStyle name="20% - Акцент5" xfId="5"/>
    <cellStyle name="20% — акцент5" xfId="75" builtinId="46" hidden="1"/>
    <cellStyle name="20% - Акцент6" xfId="6"/>
    <cellStyle name="20% — акцент6" xfId="78" builtinId="50" hidden="1"/>
    <cellStyle name="40% - Акцент1" xfId="7"/>
    <cellStyle name="40% — акцент1" xfId="64" builtinId="31" hidden="1"/>
    <cellStyle name="40% - Акцент2" xfId="8"/>
    <cellStyle name="40% — акцент2" xfId="67" builtinId="35" hidden="1"/>
    <cellStyle name="40% - Акцент3" xfId="9"/>
    <cellStyle name="40% — акцент3" xfId="70" builtinId="39" hidden="1"/>
    <cellStyle name="40% - Акцент4" xfId="10"/>
    <cellStyle name="40% — акцент4" xfId="73" builtinId="43" hidden="1"/>
    <cellStyle name="40% - Акцент5" xfId="11"/>
    <cellStyle name="40% — акцент5" xfId="76" builtinId="47" hidden="1"/>
    <cellStyle name="40% - Акцент6" xfId="12"/>
    <cellStyle name="40% — акцент6" xfId="79" builtinId="51" hidden="1"/>
    <cellStyle name="60% - Акцент1" xfId="13"/>
    <cellStyle name="60% — акцент1" xfId="65" builtinId="32" hidden="1"/>
    <cellStyle name="60% - Акцент2" xfId="14"/>
    <cellStyle name="60% — акцент2" xfId="68" builtinId="36" hidden="1"/>
    <cellStyle name="60% - Акцент3" xfId="15"/>
    <cellStyle name="60% — акцент3" xfId="71" builtinId="40" hidden="1"/>
    <cellStyle name="60% - Акцент4" xfId="16"/>
    <cellStyle name="60% — акцент4" xfId="74" builtinId="44" hidden="1"/>
    <cellStyle name="60% - Акцент5" xfId="17"/>
    <cellStyle name="60% — акцент5" xfId="77" builtinId="48" hidden="1"/>
    <cellStyle name="60% - Акцент6" xfId="18"/>
    <cellStyle name="60% — акцент6" xfId="80" builtinId="52" hidden="1"/>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Звичайний 10" xfId="28"/>
    <cellStyle name="Звичайний 11" xfId="29"/>
    <cellStyle name="Звичайний 12" xfId="30"/>
    <cellStyle name="Звичайний 13" xfId="31"/>
    <cellStyle name="Звичайний 14" xfId="32"/>
    <cellStyle name="Звичайний 15" xfId="33"/>
    <cellStyle name="Звичайний 16" xfId="34"/>
    <cellStyle name="Звичайний 17" xfId="35"/>
    <cellStyle name="Звичайний 18" xfId="36"/>
    <cellStyle name="Звичайний 19" xfId="37"/>
    <cellStyle name="Звичайний 2" xfId="38"/>
    <cellStyle name="Звичайний 20" xfId="39"/>
    <cellStyle name="Звичайний 3" xfId="40"/>
    <cellStyle name="Звичайний 4" xfId="41"/>
    <cellStyle name="Звичайний 5" xfId="42"/>
    <cellStyle name="Звичайний 6" xfId="43"/>
    <cellStyle name="Звичайний 7" xfId="44"/>
    <cellStyle name="Звичайний 8" xfId="45"/>
    <cellStyle name="Звичайний 9" xfId="46"/>
    <cellStyle name="Звичайний_Додаток _ 3 зм_ни 4575" xfId="47"/>
    <cellStyle name="Итог" xfId="48"/>
    <cellStyle name="Нейтральный" xfId="49"/>
    <cellStyle name="Обычный" xfId="0" builtinId="0"/>
    <cellStyle name="Обычный 11" xfId="50"/>
    <cellStyle name="Обычный 12" xfId="51"/>
    <cellStyle name="Обычный 2" xfId="52"/>
    <cellStyle name="Обычный 3" xfId="53"/>
    <cellStyle name="Обычный_14_dod 1 - 31.12.15" xfId="54"/>
    <cellStyle name="Обычный_dodатки_2016березень" xfId="55"/>
    <cellStyle name="Обычный_дод.3" xfId="56"/>
    <cellStyle name="Плохой" xfId="57"/>
    <cellStyle name="Пояснение" xfId="58"/>
    <cellStyle name="Примечание" xfId="59"/>
    <cellStyle name="Стиль 1" xfId="60"/>
    <cellStyle name="Финансовый 2" xfId="61"/>
    <cellStyle name="Хороший" xfId="62"/>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H96"/>
  <sheetViews>
    <sheetView view="pageBreakPreview" topLeftCell="A19" zoomScale="75" zoomScaleNormal="100" zoomScaleSheetLayoutView="83" workbookViewId="0">
      <selection activeCell="E7" sqref="E7"/>
    </sheetView>
  </sheetViews>
  <sheetFormatPr defaultColWidth="8.83203125" defaultRowHeight="20.25" x14ac:dyDescent="0.3"/>
  <cols>
    <col min="1" max="1" width="19.33203125" style="53" customWidth="1"/>
    <col min="2" max="2" width="62.6640625" style="28" customWidth="1"/>
    <col min="3" max="3" width="33.1640625" style="7" customWidth="1"/>
    <col min="4" max="4" width="34.6640625" style="7" customWidth="1"/>
    <col min="5" max="5" width="35" style="7" customWidth="1"/>
    <col min="6" max="6" width="35.1640625" style="7" customWidth="1"/>
    <col min="7" max="7" width="12.1640625" style="7" customWidth="1"/>
    <col min="8" max="8" width="35.6640625" style="7" customWidth="1"/>
    <col min="9" max="16384" width="8.83203125" style="7"/>
  </cols>
  <sheetData>
    <row r="1" spans="1:7" x14ac:dyDescent="0.3">
      <c r="D1" s="6" t="s">
        <v>25</v>
      </c>
      <c r="E1" s="8"/>
      <c r="F1" s="8"/>
    </row>
    <row r="2" spans="1:7" ht="33.6" customHeight="1" x14ac:dyDescent="0.3">
      <c r="B2" s="52"/>
      <c r="D2" s="194" t="s">
        <v>492</v>
      </c>
      <c r="E2" s="194"/>
      <c r="F2" s="194"/>
    </row>
    <row r="3" spans="1:7" ht="3" customHeight="1" x14ac:dyDescent="0.3">
      <c r="D3" s="20" t="s">
        <v>68</v>
      </c>
      <c r="E3" s="21"/>
      <c r="F3" s="21"/>
    </row>
    <row r="4" spans="1:7" ht="40.5" customHeight="1" x14ac:dyDescent="0.3">
      <c r="D4" s="193" t="s">
        <v>328</v>
      </c>
      <c r="E4" s="193"/>
      <c r="F4" s="193"/>
    </row>
    <row r="5" spans="1:7" ht="28.5" customHeight="1" x14ac:dyDescent="0.3">
      <c r="A5" s="195" t="s">
        <v>309</v>
      </c>
      <c r="B5" s="195"/>
      <c r="C5" s="195"/>
      <c r="D5" s="195"/>
      <c r="E5" s="195"/>
      <c r="F5" s="195"/>
    </row>
    <row r="6" spans="1:7" x14ac:dyDescent="0.3">
      <c r="A6" s="31"/>
      <c r="B6" s="31"/>
      <c r="C6" s="31"/>
      <c r="D6" s="31"/>
      <c r="E6" s="31"/>
      <c r="F6" s="31"/>
    </row>
    <row r="7" spans="1:7" x14ac:dyDescent="0.3">
      <c r="A7" s="188" t="s">
        <v>130</v>
      </c>
      <c r="B7" s="188"/>
      <c r="C7" s="31"/>
      <c r="D7" s="31"/>
      <c r="E7" s="31"/>
      <c r="F7" s="31"/>
    </row>
    <row r="8" spans="1:7" ht="33" customHeight="1" x14ac:dyDescent="0.3">
      <c r="A8" s="192" t="s">
        <v>182</v>
      </c>
      <c r="B8" s="192"/>
      <c r="C8" s="9"/>
      <c r="F8" s="10" t="s">
        <v>26</v>
      </c>
    </row>
    <row r="9" spans="1:7" x14ac:dyDescent="0.3">
      <c r="A9" s="185" t="s">
        <v>193</v>
      </c>
      <c r="B9" s="189" t="s">
        <v>175</v>
      </c>
      <c r="C9" s="196" t="s">
        <v>186</v>
      </c>
      <c r="D9" s="185" t="s">
        <v>196</v>
      </c>
      <c r="E9" s="199" t="s">
        <v>197</v>
      </c>
      <c r="F9" s="200"/>
    </row>
    <row r="10" spans="1:7" x14ac:dyDescent="0.3">
      <c r="A10" s="187"/>
      <c r="B10" s="190"/>
      <c r="C10" s="197"/>
      <c r="D10" s="187"/>
      <c r="E10" s="185" t="s">
        <v>186</v>
      </c>
      <c r="F10" s="185" t="s">
        <v>188</v>
      </c>
    </row>
    <row r="11" spans="1:7" x14ac:dyDescent="0.3">
      <c r="A11" s="186"/>
      <c r="B11" s="191"/>
      <c r="C11" s="198"/>
      <c r="D11" s="186"/>
      <c r="E11" s="186"/>
      <c r="F11" s="186"/>
    </row>
    <row r="12" spans="1:7" x14ac:dyDescent="0.3">
      <c r="A12" s="11">
        <v>1</v>
      </c>
      <c r="B12" s="29">
        <v>2</v>
      </c>
      <c r="C12" s="12">
        <v>3</v>
      </c>
      <c r="D12" s="11">
        <v>4</v>
      </c>
      <c r="E12" s="11">
        <v>5</v>
      </c>
      <c r="F12" s="11">
        <v>6</v>
      </c>
    </row>
    <row r="13" spans="1:7" ht="29.25" customHeight="1" x14ac:dyDescent="0.3">
      <c r="A13" s="164" t="s">
        <v>366</v>
      </c>
      <c r="B13" s="164" t="s">
        <v>27</v>
      </c>
      <c r="C13" s="162">
        <v>137639360</v>
      </c>
      <c r="D13" s="162">
        <v>137580960</v>
      </c>
      <c r="E13" s="162">
        <v>58400</v>
      </c>
      <c r="F13" s="162">
        <v>0</v>
      </c>
      <c r="G13" s="9"/>
    </row>
    <row r="14" spans="1:7" ht="64.5" customHeight="1" x14ac:dyDescent="0.3">
      <c r="A14" s="164" t="s">
        <v>367</v>
      </c>
      <c r="B14" s="164" t="s">
        <v>28</v>
      </c>
      <c r="C14" s="162">
        <v>76241000</v>
      </c>
      <c r="D14" s="162">
        <v>76241000</v>
      </c>
      <c r="E14" s="162">
        <v>0</v>
      </c>
      <c r="F14" s="162">
        <v>0</v>
      </c>
      <c r="G14" s="9"/>
    </row>
    <row r="15" spans="1:7" ht="50.25" customHeight="1" x14ac:dyDescent="0.3">
      <c r="A15" s="164" t="s">
        <v>368</v>
      </c>
      <c r="B15" s="164" t="s">
        <v>29</v>
      </c>
      <c r="C15" s="162">
        <v>76240500</v>
      </c>
      <c r="D15" s="162">
        <v>76240500</v>
      </c>
      <c r="E15" s="162">
        <v>0</v>
      </c>
      <c r="F15" s="162">
        <v>0</v>
      </c>
      <c r="G15" s="9"/>
    </row>
    <row r="16" spans="1:7" ht="62.45" customHeight="1" x14ac:dyDescent="0.3">
      <c r="A16" s="165" t="s">
        <v>369</v>
      </c>
      <c r="B16" s="165" t="s">
        <v>30</v>
      </c>
      <c r="C16" s="163">
        <v>63926500</v>
      </c>
      <c r="D16" s="163">
        <v>63926500</v>
      </c>
      <c r="E16" s="163">
        <v>0</v>
      </c>
      <c r="F16" s="163">
        <v>0</v>
      </c>
      <c r="G16" s="9"/>
    </row>
    <row r="17" spans="1:7" ht="104.45" customHeight="1" x14ac:dyDescent="0.3">
      <c r="A17" s="165" t="s">
        <v>370</v>
      </c>
      <c r="B17" s="165" t="s">
        <v>31</v>
      </c>
      <c r="C17" s="163">
        <v>7000000</v>
      </c>
      <c r="D17" s="163">
        <v>7000000</v>
      </c>
      <c r="E17" s="163">
        <v>0</v>
      </c>
      <c r="F17" s="163">
        <v>0</v>
      </c>
      <c r="G17" s="9"/>
    </row>
    <row r="18" spans="1:7" ht="66.95" customHeight="1" x14ac:dyDescent="0.3">
      <c r="A18" s="165" t="s">
        <v>371</v>
      </c>
      <c r="B18" s="165" t="s">
        <v>32</v>
      </c>
      <c r="C18" s="163">
        <v>5151500</v>
      </c>
      <c r="D18" s="163">
        <v>5151500</v>
      </c>
      <c r="E18" s="163">
        <v>0</v>
      </c>
      <c r="F18" s="163">
        <v>0</v>
      </c>
      <c r="G18" s="9"/>
    </row>
    <row r="19" spans="1:7" ht="62.45" customHeight="1" x14ac:dyDescent="0.3">
      <c r="A19" s="165" t="s">
        <v>372</v>
      </c>
      <c r="B19" s="165" t="s">
        <v>33</v>
      </c>
      <c r="C19" s="163">
        <v>162500</v>
      </c>
      <c r="D19" s="163">
        <v>162500</v>
      </c>
      <c r="E19" s="163">
        <v>0</v>
      </c>
      <c r="F19" s="163">
        <v>0</v>
      </c>
      <c r="G19" s="9"/>
    </row>
    <row r="20" spans="1:7" ht="31.5" customHeight="1" x14ac:dyDescent="0.3">
      <c r="A20" s="164" t="s">
        <v>373</v>
      </c>
      <c r="B20" s="164" t="s">
        <v>34</v>
      </c>
      <c r="C20" s="162">
        <v>500</v>
      </c>
      <c r="D20" s="162">
        <v>500</v>
      </c>
      <c r="E20" s="162">
        <v>0</v>
      </c>
      <c r="F20" s="162">
        <v>0</v>
      </c>
      <c r="G20" s="9"/>
    </row>
    <row r="21" spans="1:7" ht="63" customHeight="1" x14ac:dyDescent="0.3">
      <c r="A21" s="165" t="s">
        <v>374</v>
      </c>
      <c r="B21" s="165" t="s">
        <v>35</v>
      </c>
      <c r="C21" s="163">
        <v>500</v>
      </c>
      <c r="D21" s="163">
        <v>500</v>
      </c>
      <c r="E21" s="163">
        <v>0</v>
      </c>
      <c r="F21" s="163">
        <v>0</v>
      </c>
      <c r="G21" s="9"/>
    </row>
    <row r="22" spans="1:7" ht="51.95" customHeight="1" x14ac:dyDescent="0.3">
      <c r="A22" s="164" t="s">
        <v>375</v>
      </c>
      <c r="B22" s="164" t="s">
        <v>36</v>
      </c>
      <c r="C22" s="162">
        <v>16068170</v>
      </c>
      <c r="D22" s="162">
        <v>16068170</v>
      </c>
      <c r="E22" s="162">
        <v>0</v>
      </c>
      <c r="F22" s="162">
        <v>0</v>
      </c>
      <c r="G22" s="9"/>
    </row>
    <row r="23" spans="1:7" ht="53.25" customHeight="1" x14ac:dyDescent="0.3">
      <c r="A23" s="164" t="s">
        <v>376</v>
      </c>
      <c r="B23" s="164" t="s">
        <v>37</v>
      </c>
      <c r="C23" s="162">
        <v>15355000</v>
      </c>
      <c r="D23" s="162">
        <v>15355000</v>
      </c>
      <c r="E23" s="162">
        <v>0</v>
      </c>
      <c r="F23" s="162">
        <v>0</v>
      </c>
      <c r="G23" s="9"/>
    </row>
    <row r="24" spans="1:7" ht="70.5" customHeight="1" x14ac:dyDescent="0.3">
      <c r="A24" s="165" t="s">
        <v>453</v>
      </c>
      <c r="B24" s="165" t="s">
        <v>377</v>
      </c>
      <c r="C24" s="163">
        <v>8550000</v>
      </c>
      <c r="D24" s="163">
        <v>8550000</v>
      </c>
      <c r="E24" s="163">
        <v>0</v>
      </c>
      <c r="F24" s="163">
        <v>0</v>
      </c>
      <c r="G24" s="9"/>
    </row>
    <row r="25" spans="1:7" ht="104.1" customHeight="1" x14ac:dyDescent="0.3">
      <c r="A25" s="165" t="s">
        <v>378</v>
      </c>
      <c r="B25" s="165" t="s">
        <v>38</v>
      </c>
      <c r="C25" s="163">
        <v>6805000</v>
      </c>
      <c r="D25" s="163">
        <v>6805000</v>
      </c>
      <c r="E25" s="163">
        <v>0</v>
      </c>
      <c r="F25" s="163">
        <v>0</v>
      </c>
      <c r="G25" s="9"/>
    </row>
    <row r="26" spans="1:7" s="59" customFormat="1" ht="54.95" customHeight="1" x14ac:dyDescent="0.3">
      <c r="A26" s="164" t="s">
        <v>379</v>
      </c>
      <c r="B26" s="164" t="s">
        <v>264</v>
      </c>
      <c r="C26" s="162">
        <v>713170</v>
      </c>
      <c r="D26" s="162">
        <v>713170</v>
      </c>
      <c r="E26" s="162">
        <v>0</v>
      </c>
      <c r="F26" s="162">
        <v>0</v>
      </c>
      <c r="G26" s="96"/>
    </row>
    <row r="27" spans="1:7" ht="62.1" customHeight="1" x14ac:dyDescent="0.3">
      <c r="A27" s="165" t="s">
        <v>380</v>
      </c>
      <c r="B27" s="165" t="s">
        <v>381</v>
      </c>
      <c r="C27" s="163">
        <v>1300</v>
      </c>
      <c r="D27" s="163">
        <v>1300</v>
      </c>
      <c r="E27" s="163">
        <v>0</v>
      </c>
      <c r="F27" s="163">
        <v>0</v>
      </c>
      <c r="G27" s="9"/>
    </row>
    <row r="28" spans="1:7" ht="51.6" customHeight="1" x14ac:dyDescent="0.3">
      <c r="A28" s="165" t="s">
        <v>459</v>
      </c>
      <c r="B28" s="165" t="s">
        <v>460</v>
      </c>
      <c r="C28" s="163">
        <v>711870</v>
      </c>
      <c r="D28" s="163">
        <v>711870</v>
      </c>
      <c r="E28" s="163">
        <v>0</v>
      </c>
      <c r="F28" s="163">
        <v>0</v>
      </c>
      <c r="G28" s="9"/>
    </row>
    <row r="29" spans="1:7" ht="56.45" customHeight="1" x14ac:dyDescent="0.3">
      <c r="A29" s="164" t="s">
        <v>382</v>
      </c>
      <c r="B29" s="164" t="s">
        <v>39</v>
      </c>
      <c r="C29" s="162">
        <v>5989720</v>
      </c>
      <c r="D29" s="162">
        <v>5989720</v>
      </c>
      <c r="E29" s="162">
        <v>0</v>
      </c>
      <c r="F29" s="162">
        <v>0</v>
      </c>
      <c r="G29" s="9"/>
    </row>
    <row r="30" spans="1:7" ht="56.45" customHeight="1" x14ac:dyDescent="0.3">
      <c r="A30" s="164" t="s">
        <v>383</v>
      </c>
      <c r="B30" s="164" t="s">
        <v>242</v>
      </c>
      <c r="C30" s="162">
        <v>1143000</v>
      </c>
      <c r="D30" s="162">
        <v>1143000</v>
      </c>
      <c r="E30" s="162">
        <v>0</v>
      </c>
      <c r="F30" s="162">
        <v>0</v>
      </c>
      <c r="G30" s="9"/>
    </row>
    <row r="31" spans="1:7" ht="34.5" customHeight="1" x14ac:dyDescent="0.3">
      <c r="A31" s="165" t="s">
        <v>384</v>
      </c>
      <c r="B31" s="165" t="s">
        <v>243</v>
      </c>
      <c r="C31" s="163">
        <v>1143000</v>
      </c>
      <c r="D31" s="163">
        <v>1143000</v>
      </c>
      <c r="E31" s="163">
        <v>0</v>
      </c>
      <c r="F31" s="163">
        <v>0</v>
      </c>
      <c r="G31" s="9"/>
    </row>
    <row r="32" spans="1:7" ht="70.5" customHeight="1" x14ac:dyDescent="0.3">
      <c r="A32" s="164" t="s">
        <v>385</v>
      </c>
      <c r="B32" s="164" t="s">
        <v>386</v>
      </c>
      <c r="C32" s="162">
        <v>3706720</v>
      </c>
      <c r="D32" s="162">
        <v>3706720</v>
      </c>
      <c r="E32" s="162">
        <v>0</v>
      </c>
      <c r="F32" s="162">
        <v>0</v>
      </c>
      <c r="G32" s="9"/>
    </row>
    <row r="33" spans="1:7" ht="41.45" customHeight="1" x14ac:dyDescent="0.3">
      <c r="A33" s="165" t="s">
        <v>387</v>
      </c>
      <c r="B33" s="165" t="s">
        <v>243</v>
      </c>
      <c r="C33" s="163">
        <v>3706720</v>
      </c>
      <c r="D33" s="163">
        <v>3706720</v>
      </c>
      <c r="E33" s="163">
        <v>0</v>
      </c>
      <c r="F33" s="163">
        <v>0</v>
      </c>
      <c r="G33" s="9"/>
    </row>
    <row r="34" spans="1:7" ht="77.45" customHeight="1" x14ac:dyDescent="0.3">
      <c r="A34" s="164" t="s">
        <v>388</v>
      </c>
      <c r="B34" s="164" t="s">
        <v>389</v>
      </c>
      <c r="C34" s="162">
        <v>1140000</v>
      </c>
      <c r="D34" s="162">
        <v>1140000</v>
      </c>
      <c r="E34" s="162">
        <v>0</v>
      </c>
      <c r="F34" s="162">
        <v>0</v>
      </c>
      <c r="G34" s="9"/>
    </row>
    <row r="35" spans="1:7" ht="108.95" customHeight="1" x14ac:dyDescent="0.3">
      <c r="A35" s="165" t="s">
        <v>461</v>
      </c>
      <c r="B35" s="165" t="s">
        <v>462</v>
      </c>
      <c r="C35" s="163">
        <v>1140000</v>
      </c>
      <c r="D35" s="163">
        <v>1140000</v>
      </c>
      <c r="E35" s="163">
        <v>0</v>
      </c>
      <c r="F35" s="163">
        <v>0</v>
      </c>
      <c r="G35" s="9"/>
    </row>
    <row r="36" spans="1:7" ht="69.95" customHeight="1" x14ac:dyDescent="0.3">
      <c r="A36" s="164" t="s">
        <v>390</v>
      </c>
      <c r="B36" s="164" t="s">
        <v>265</v>
      </c>
      <c r="C36" s="162">
        <v>39282070</v>
      </c>
      <c r="D36" s="162">
        <v>39282070</v>
      </c>
      <c r="E36" s="162">
        <v>0</v>
      </c>
      <c r="F36" s="162">
        <v>0</v>
      </c>
      <c r="G36" s="9"/>
    </row>
    <row r="37" spans="1:7" ht="32.1" customHeight="1" x14ac:dyDescent="0.3">
      <c r="A37" s="164" t="s">
        <v>391</v>
      </c>
      <c r="B37" s="164" t="s">
        <v>40</v>
      </c>
      <c r="C37" s="162">
        <v>19828070</v>
      </c>
      <c r="D37" s="162">
        <v>19828070</v>
      </c>
      <c r="E37" s="162">
        <v>0</v>
      </c>
      <c r="F37" s="162">
        <v>0</v>
      </c>
      <c r="G37" s="9"/>
    </row>
    <row r="38" spans="1:7" ht="80.099999999999994" customHeight="1" x14ac:dyDescent="0.3">
      <c r="A38" s="165" t="s">
        <v>392</v>
      </c>
      <c r="B38" s="165" t="s">
        <v>69</v>
      </c>
      <c r="C38" s="163">
        <v>33620</v>
      </c>
      <c r="D38" s="163">
        <v>33620</v>
      </c>
      <c r="E38" s="163">
        <v>0</v>
      </c>
      <c r="F38" s="163">
        <v>0</v>
      </c>
      <c r="G38" s="9"/>
    </row>
    <row r="39" spans="1:7" ht="75.599999999999994" customHeight="1" x14ac:dyDescent="0.3">
      <c r="A39" s="165" t="s">
        <v>393</v>
      </c>
      <c r="B39" s="165" t="s">
        <v>70</v>
      </c>
      <c r="C39" s="163">
        <v>189100</v>
      </c>
      <c r="D39" s="163">
        <v>189100</v>
      </c>
      <c r="E39" s="163">
        <v>0</v>
      </c>
      <c r="F39" s="163">
        <v>0</v>
      </c>
      <c r="G39" s="9"/>
    </row>
    <row r="40" spans="1:7" ht="68.45" customHeight="1" x14ac:dyDescent="0.3">
      <c r="A40" s="165" t="s">
        <v>394</v>
      </c>
      <c r="B40" s="165" t="s">
        <v>177</v>
      </c>
      <c r="C40" s="163">
        <v>336400</v>
      </c>
      <c r="D40" s="163">
        <v>336400</v>
      </c>
      <c r="E40" s="163">
        <v>0</v>
      </c>
      <c r="F40" s="163">
        <v>0</v>
      </c>
      <c r="G40" s="9"/>
    </row>
    <row r="41" spans="1:7" ht="71.45" customHeight="1" x14ac:dyDescent="0.3">
      <c r="A41" s="165" t="s">
        <v>395</v>
      </c>
      <c r="B41" s="165" t="s">
        <v>396</v>
      </c>
      <c r="C41" s="163">
        <v>945600</v>
      </c>
      <c r="D41" s="163">
        <v>945600</v>
      </c>
      <c r="E41" s="163">
        <v>0</v>
      </c>
      <c r="F41" s="163">
        <v>0</v>
      </c>
      <c r="G41" s="9"/>
    </row>
    <row r="42" spans="1:7" ht="28.5" customHeight="1" x14ac:dyDescent="0.3">
      <c r="A42" s="165" t="s">
        <v>397</v>
      </c>
      <c r="B42" s="165" t="s">
        <v>398</v>
      </c>
      <c r="C42" s="163">
        <v>10838000</v>
      </c>
      <c r="D42" s="163">
        <v>10838000</v>
      </c>
      <c r="E42" s="163">
        <v>0</v>
      </c>
      <c r="F42" s="163">
        <v>0</v>
      </c>
      <c r="G42" s="9"/>
    </row>
    <row r="43" spans="1:7" ht="30.6" customHeight="1" x14ac:dyDescent="0.3">
      <c r="A43" s="165" t="s">
        <v>399</v>
      </c>
      <c r="B43" s="165" t="s">
        <v>400</v>
      </c>
      <c r="C43" s="163">
        <v>6579500</v>
      </c>
      <c r="D43" s="163">
        <v>6579500</v>
      </c>
      <c r="E43" s="163">
        <v>0</v>
      </c>
      <c r="F43" s="163">
        <v>0</v>
      </c>
      <c r="G43" s="9"/>
    </row>
    <row r="44" spans="1:7" x14ac:dyDescent="0.3">
      <c r="A44" s="165" t="s">
        <v>401</v>
      </c>
      <c r="B44" s="165" t="s">
        <v>402</v>
      </c>
      <c r="C44" s="163">
        <v>5300</v>
      </c>
      <c r="D44" s="163">
        <v>5300</v>
      </c>
      <c r="E44" s="163">
        <v>0</v>
      </c>
      <c r="F44" s="163">
        <v>0</v>
      </c>
      <c r="G44" s="9"/>
    </row>
    <row r="45" spans="1:7" ht="27.95" customHeight="1" x14ac:dyDescent="0.3">
      <c r="A45" s="165" t="s">
        <v>403</v>
      </c>
      <c r="B45" s="165" t="s">
        <v>404</v>
      </c>
      <c r="C45" s="163">
        <v>881800</v>
      </c>
      <c r="D45" s="163">
        <v>881800</v>
      </c>
      <c r="E45" s="163">
        <v>0</v>
      </c>
      <c r="F45" s="163">
        <v>0</v>
      </c>
      <c r="G45" s="9"/>
    </row>
    <row r="46" spans="1:7" ht="32.450000000000003" customHeight="1" x14ac:dyDescent="0.3">
      <c r="A46" s="165" t="s">
        <v>463</v>
      </c>
      <c r="B46" s="165" t="s">
        <v>464</v>
      </c>
      <c r="C46" s="163">
        <v>18750</v>
      </c>
      <c r="D46" s="163">
        <v>18750</v>
      </c>
      <c r="E46" s="163">
        <v>0</v>
      </c>
      <c r="F46" s="163">
        <v>0</v>
      </c>
      <c r="G46" s="9"/>
    </row>
    <row r="47" spans="1:7" ht="37.5" customHeight="1" x14ac:dyDescent="0.3">
      <c r="A47" s="164" t="s">
        <v>405</v>
      </c>
      <c r="B47" s="164" t="s">
        <v>71</v>
      </c>
      <c r="C47" s="162">
        <v>4400</v>
      </c>
      <c r="D47" s="162">
        <v>4400</v>
      </c>
      <c r="E47" s="162">
        <v>0</v>
      </c>
      <c r="F47" s="162">
        <v>0</v>
      </c>
      <c r="G47" s="9"/>
    </row>
    <row r="48" spans="1:7" ht="32.1" customHeight="1" x14ac:dyDescent="0.3">
      <c r="A48" s="165" t="s">
        <v>406</v>
      </c>
      <c r="B48" s="165" t="s">
        <v>72</v>
      </c>
      <c r="C48" s="163">
        <v>2740</v>
      </c>
      <c r="D48" s="163">
        <v>2740</v>
      </c>
      <c r="E48" s="163">
        <v>0</v>
      </c>
      <c r="F48" s="163">
        <v>0</v>
      </c>
      <c r="G48" s="9"/>
    </row>
    <row r="49" spans="1:7" ht="35.450000000000003" customHeight="1" x14ac:dyDescent="0.3">
      <c r="A49" s="165" t="s">
        <v>407</v>
      </c>
      <c r="B49" s="165" t="s">
        <v>73</v>
      </c>
      <c r="C49" s="163">
        <v>1660</v>
      </c>
      <c r="D49" s="163">
        <v>1660</v>
      </c>
      <c r="E49" s="163">
        <v>0</v>
      </c>
      <c r="F49" s="163">
        <v>0</v>
      </c>
      <c r="G49" s="9"/>
    </row>
    <row r="50" spans="1:7" ht="36.6" customHeight="1" x14ac:dyDescent="0.3">
      <c r="A50" s="164" t="s">
        <v>408</v>
      </c>
      <c r="B50" s="164" t="s">
        <v>41</v>
      </c>
      <c r="C50" s="162">
        <v>19449600</v>
      </c>
      <c r="D50" s="162">
        <v>19449600</v>
      </c>
      <c r="E50" s="162">
        <v>0</v>
      </c>
      <c r="F50" s="162">
        <v>0</v>
      </c>
      <c r="G50" s="9"/>
    </row>
    <row r="51" spans="1:7" ht="38.1" customHeight="1" x14ac:dyDescent="0.3">
      <c r="A51" s="165" t="s">
        <v>409</v>
      </c>
      <c r="B51" s="165" t="s">
        <v>42</v>
      </c>
      <c r="C51" s="163">
        <v>1911600</v>
      </c>
      <c r="D51" s="163">
        <v>1911600</v>
      </c>
      <c r="E51" s="163">
        <v>0</v>
      </c>
      <c r="F51" s="163">
        <v>0</v>
      </c>
      <c r="G51" s="9"/>
    </row>
    <row r="52" spans="1:7" ht="41.45" customHeight="1" x14ac:dyDescent="0.3">
      <c r="A52" s="165" t="s">
        <v>410</v>
      </c>
      <c r="B52" s="165" t="s">
        <v>43</v>
      </c>
      <c r="C52" s="163">
        <v>16892400</v>
      </c>
      <c r="D52" s="163">
        <v>16892400</v>
      </c>
      <c r="E52" s="163">
        <v>0</v>
      </c>
      <c r="F52" s="163">
        <v>0</v>
      </c>
      <c r="G52" s="9"/>
    </row>
    <row r="53" spans="1:7" ht="107.45" customHeight="1" x14ac:dyDescent="0.3">
      <c r="A53" s="165" t="s">
        <v>411</v>
      </c>
      <c r="B53" s="165" t="s">
        <v>412</v>
      </c>
      <c r="C53" s="163">
        <v>645600</v>
      </c>
      <c r="D53" s="163">
        <v>645600</v>
      </c>
      <c r="E53" s="163">
        <v>0</v>
      </c>
      <c r="F53" s="163">
        <v>0</v>
      </c>
      <c r="G53" s="9"/>
    </row>
    <row r="54" spans="1:7" ht="36.950000000000003" customHeight="1" x14ac:dyDescent="0.3">
      <c r="A54" s="164" t="s">
        <v>413</v>
      </c>
      <c r="B54" s="164" t="s">
        <v>179</v>
      </c>
      <c r="C54" s="162">
        <v>58400</v>
      </c>
      <c r="D54" s="162">
        <v>0</v>
      </c>
      <c r="E54" s="162">
        <v>58400</v>
      </c>
      <c r="F54" s="162">
        <v>0</v>
      </c>
      <c r="G54" s="9"/>
    </row>
    <row r="55" spans="1:7" ht="40.5" customHeight="1" x14ac:dyDescent="0.3">
      <c r="A55" s="164" t="s">
        <v>414</v>
      </c>
      <c r="B55" s="164" t="s">
        <v>178</v>
      </c>
      <c r="C55" s="162">
        <v>58400</v>
      </c>
      <c r="D55" s="162">
        <v>0</v>
      </c>
      <c r="E55" s="162">
        <v>58400</v>
      </c>
      <c r="F55" s="162">
        <v>0</v>
      </c>
      <c r="G55" s="9"/>
    </row>
    <row r="56" spans="1:7" ht="105.95" customHeight="1" x14ac:dyDescent="0.3">
      <c r="A56" s="165" t="s">
        <v>415</v>
      </c>
      <c r="B56" s="165" t="s">
        <v>213</v>
      </c>
      <c r="C56" s="163">
        <v>23300</v>
      </c>
      <c r="D56" s="163">
        <v>0</v>
      </c>
      <c r="E56" s="163">
        <v>23300</v>
      </c>
      <c r="F56" s="163">
        <v>0</v>
      </c>
      <c r="G56" s="9"/>
    </row>
    <row r="57" spans="1:7" ht="54.6" customHeight="1" x14ac:dyDescent="0.3">
      <c r="A57" s="165" t="s">
        <v>416</v>
      </c>
      <c r="B57" s="165" t="s">
        <v>180</v>
      </c>
      <c r="C57" s="163">
        <v>1100</v>
      </c>
      <c r="D57" s="163">
        <v>0</v>
      </c>
      <c r="E57" s="163">
        <v>1100</v>
      </c>
      <c r="F57" s="163">
        <v>0</v>
      </c>
      <c r="G57" s="9"/>
    </row>
    <row r="58" spans="1:7" ht="90.95" customHeight="1" x14ac:dyDescent="0.3">
      <c r="A58" s="165" t="s">
        <v>417</v>
      </c>
      <c r="B58" s="165" t="s">
        <v>181</v>
      </c>
      <c r="C58" s="163">
        <v>34000</v>
      </c>
      <c r="D58" s="163">
        <v>0</v>
      </c>
      <c r="E58" s="163">
        <v>34000</v>
      </c>
      <c r="F58" s="163">
        <v>0</v>
      </c>
      <c r="G58" s="9"/>
    </row>
    <row r="59" spans="1:7" ht="36" customHeight="1" x14ac:dyDescent="0.3">
      <c r="A59" s="164" t="s">
        <v>418</v>
      </c>
      <c r="B59" s="164" t="s">
        <v>44</v>
      </c>
      <c r="C59" s="162">
        <v>4227540</v>
      </c>
      <c r="D59" s="162">
        <v>1708840</v>
      </c>
      <c r="E59" s="162">
        <v>2518700</v>
      </c>
      <c r="F59" s="162">
        <v>0</v>
      </c>
      <c r="G59" s="9"/>
    </row>
    <row r="60" spans="1:7" ht="58.5" customHeight="1" x14ac:dyDescent="0.3">
      <c r="A60" s="164" t="s">
        <v>419</v>
      </c>
      <c r="B60" s="164" t="s">
        <v>45</v>
      </c>
      <c r="C60" s="162">
        <v>1600480</v>
      </c>
      <c r="D60" s="162">
        <v>1600480</v>
      </c>
      <c r="E60" s="162">
        <v>0</v>
      </c>
      <c r="F60" s="162">
        <v>0</v>
      </c>
      <c r="G60" s="9"/>
    </row>
    <row r="61" spans="1:7" ht="46.5" customHeight="1" x14ac:dyDescent="0.3">
      <c r="A61" s="164" t="s">
        <v>420</v>
      </c>
      <c r="B61" s="164" t="s">
        <v>46</v>
      </c>
      <c r="C61" s="162">
        <v>895440</v>
      </c>
      <c r="D61" s="162">
        <v>895440</v>
      </c>
      <c r="E61" s="162">
        <v>0</v>
      </c>
      <c r="F61" s="162">
        <v>0</v>
      </c>
      <c r="G61" s="9"/>
    </row>
    <row r="62" spans="1:7" ht="74.45" customHeight="1" x14ac:dyDescent="0.3">
      <c r="A62" s="165" t="s">
        <v>421</v>
      </c>
      <c r="B62" s="165" t="s">
        <v>422</v>
      </c>
      <c r="C62" s="163">
        <v>24190</v>
      </c>
      <c r="D62" s="163">
        <v>24190</v>
      </c>
      <c r="E62" s="163">
        <v>0</v>
      </c>
      <c r="F62" s="163">
        <v>0</v>
      </c>
      <c r="G62" s="9"/>
    </row>
    <row r="63" spans="1:7" ht="50.45" customHeight="1" x14ac:dyDescent="0.3">
      <c r="A63" s="165" t="s">
        <v>423</v>
      </c>
      <c r="B63" s="165" t="s">
        <v>47</v>
      </c>
      <c r="C63" s="163">
        <v>547000</v>
      </c>
      <c r="D63" s="163">
        <v>547000</v>
      </c>
      <c r="E63" s="163">
        <v>0</v>
      </c>
      <c r="F63" s="163">
        <v>0</v>
      </c>
      <c r="G63" s="9"/>
    </row>
    <row r="64" spans="1:7" ht="68.099999999999994" customHeight="1" x14ac:dyDescent="0.3">
      <c r="A64" s="165" t="s">
        <v>424</v>
      </c>
      <c r="B64" s="165" t="s">
        <v>74</v>
      </c>
      <c r="C64" s="163">
        <v>324250</v>
      </c>
      <c r="D64" s="163">
        <v>324250</v>
      </c>
      <c r="E64" s="163">
        <v>0</v>
      </c>
      <c r="F64" s="163">
        <v>0</v>
      </c>
      <c r="G64" s="9"/>
    </row>
    <row r="65" spans="1:8" ht="75" customHeight="1" x14ac:dyDescent="0.3">
      <c r="A65" s="164" t="s">
        <v>425</v>
      </c>
      <c r="B65" s="164" t="s">
        <v>48</v>
      </c>
      <c r="C65" s="162">
        <v>700900</v>
      </c>
      <c r="D65" s="162">
        <v>700900</v>
      </c>
      <c r="E65" s="162">
        <v>0</v>
      </c>
      <c r="F65" s="162">
        <v>0</v>
      </c>
      <c r="G65" s="9"/>
    </row>
    <row r="66" spans="1:8" ht="74.45" customHeight="1" x14ac:dyDescent="0.3">
      <c r="A66" s="165" t="s">
        <v>426</v>
      </c>
      <c r="B66" s="165" t="s">
        <v>427</v>
      </c>
      <c r="C66" s="163">
        <v>700900</v>
      </c>
      <c r="D66" s="163">
        <v>700900</v>
      </c>
      <c r="E66" s="163">
        <v>0</v>
      </c>
      <c r="F66" s="163">
        <v>0</v>
      </c>
      <c r="G66" s="9"/>
    </row>
    <row r="67" spans="1:8" ht="33" customHeight="1" x14ac:dyDescent="0.3">
      <c r="A67" s="164" t="s">
        <v>428</v>
      </c>
      <c r="B67" s="164" t="s">
        <v>49</v>
      </c>
      <c r="C67" s="162">
        <v>4140</v>
      </c>
      <c r="D67" s="162">
        <v>4140</v>
      </c>
      <c r="E67" s="162">
        <v>0</v>
      </c>
      <c r="F67" s="162">
        <v>0</v>
      </c>
      <c r="G67" s="9"/>
    </row>
    <row r="68" spans="1:8" ht="78.599999999999994" customHeight="1" x14ac:dyDescent="0.3">
      <c r="A68" s="165" t="s">
        <v>429</v>
      </c>
      <c r="B68" s="165" t="s">
        <v>50</v>
      </c>
      <c r="C68" s="163">
        <v>1840</v>
      </c>
      <c r="D68" s="163">
        <v>1840</v>
      </c>
      <c r="E68" s="163">
        <v>0</v>
      </c>
      <c r="F68" s="163">
        <v>0</v>
      </c>
      <c r="G68" s="9"/>
    </row>
    <row r="69" spans="1:8" ht="72.599999999999994" customHeight="1" x14ac:dyDescent="0.3">
      <c r="A69" s="165" t="s">
        <v>430</v>
      </c>
      <c r="B69" s="165" t="s">
        <v>51</v>
      </c>
      <c r="C69" s="163">
        <v>2300</v>
      </c>
      <c r="D69" s="163">
        <v>2300</v>
      </c>
      <c r="E69" s="163">
        <v>0</v>
      </c>
      <c r="F69" s="163">
        <v>0</v>
      </c>
      <c r="G69" s="9"/>
      <c r="H69" s="102"/>
    </row>
    <row r="70" spans="1:8" ht="50.25" customHeight="1" x14ac:dyDescent="0.3">
      <c r="A70" s="164" t="s">
        <v>431</v>
      </c>
      <c r="B70" s="164" t="s">
        <v>52</v>
      </c>
      <c r="C70" s="162">
        <v>108360</v>
      </c>
      <c r="D70" s="162">
        <v>108360</v>
      </c>
      <c r="E70" s="162">
        <v>0</v>
      </c>
      <c r="F70" s="162">
        <v>0</v>
      </c>
      <c r="G70" s="9"/>
    </row>
    <row r="71" spans="1:8" ht="44.45" customHeight="1" x14ac:dyDescent="0.3">
      <c r="A71" s="164" t="s">
        <v>432</v>
      </c>
      <c r="B71" s="164" t="s">
        <v>53</v>
      </c>
      <c r="C71" s="162">
        <v>108360</v>
      </c>
      <c r="D71" s="162">
        <v>108360</v>
      </c>
      <c r="E71" s="162">
        <v>0</v>
      </c>
      <c r="F71" s="162">
        <v>0</v>
      </c>
      <c r="G71" s="9"/>
    </row>
    <row r="72" spans="1:8" ht="38.450000000000003" customHeight="1" x14ac:dyDescent="0.3">
      <c r="A72" s="165" t="s">
        <v>433</v>
      </c>
      <c r="B72" s="165" t="s">
        <v>53</v>
      </c>
      <c r="C72" s="163">
        <v>108360</v>
      </c>
      <c r="D72" s="163">
        <v>108360</v>
      </c>
      <c r="E72" s="163">
        <v>0</v>
      </c>
      <c r="F72" s="163">
        <v>0</v>
      </c>
      <c r="G72" s="9"/>
    </row>
    <row r="73" spans="1:8" ht="36" customHeight="1" x14ac:dyDescent="0.3">
      <c r="A73" s="164" t="s">
        <v>434</v>
      </c>
      <c r="B73" s="164" t="s">
        <v>54</v>
      </c>
      <c r="C73" s="162">
        <v>2518700</v>
      </c>
      <c r="D73" s="162">
        <v>0</v>
      </c>
      <c r="E73" s="162">
        <v>2518700</v>
      </c>
      <c r="F73" s="162">
        <v>0</v>
      </c>
      <c r="G73" s="9"/>
    </row>
    <row r="74" spans="1:8" ht="77.45" customHeight="1" x14ac:dyDescent="0.3">
      <c r="A74" s="164" t="s">
        <v>435</v>
      </c>
      <c r="B74" s="164" t="s">
        <v>55</v>
      </c>
      <c r="C74" s="162">
        <v>2518700</v>
      </c>
      <c r="D74" s="162">
        <v>0</v>
      </c>
      <c r="E74" s="162">
        <v>2518700</v>
      </c>
      <c r="F74" s="162">
        <v>0</v>
      </c>
      <c r="G74" s="9"/>
    </row>
    <row r="75" spans="1:8" ht="53.1" customHeight="1" x14ac:dyDescent="0.3">
      <c r="A75" s="165" t="s">
        <v>436</v>
      </c>
      <c r="B75" s="165" t="s">
        <v>56</v>
      </c>
      <c r="C75" s="163">
        <v>2399200</v>
      </c>
      <c r="D75" s="163">
        <v>0</v>
      </c>
      <c r="E75" s="163">
        <v>2399200</v>
      </c>
      <c r="F75" s="163">
        <v>0</v>
      </c>
      <c r="G75" s="9"/>
    </row>
    <row r="76" spans="1:8" ht="68.45" customHeight="1" x14ac:dyDescent="0.3">
      <c r="A76" s="165" t="s">
        <v>437</v>
      </c>
      <c r="B76" s="165" t="s">
        <v>438</v>
      </c>
      <c r="C76" s="163">
        <v>119500</v>
      </c>
      <c r="D76" s="163">
        <v>0</v>
      </c>
      <c r="E76" s="163">
        <v>119500</v>
      </c>
      <c r="F76" s="163">
        <v>0</v>
      </c>
      <c r="G76" s="9"/>
    </row>
    <row r="77" spans="1:8" ht="45" customHeight="1" x14ac:dyDescent="0.3">
      <c r="A77" s="164" t="s">
        <v>439</v>
      </c>
      <c r="B77" s="164" t="s">
        <v>75</v>
      </c>
      <c r="C77" s="162">
        <v>500000</v>
      </c>
      <c r="D77" s="162">
        <v>0</v>
      </c>
      <c r="E77" s="162">
        <v>500000</v>
      </c>
      <c r="F77" s="162">
        <v>500000</v>
      </c>
      <c r="G77" s="9"/>
    </row>
    <row r="78" spans="1:8" ht="44.25" customHeight="1" x14ac:dyDescent="0.3">
      <c r="A78" s="164" t="s">
        <v>440</v>
      </c>
      <c r="B78" s="164" t="s">
        <v>165</v>
      </c>
      <c r="C78" s="162">
        <v>500000</v>
      </c>
      <c r="D78" s="162">
        <v>0</v>
      </c>
      <c r="E78" s="162">
        <v>500000</v>
      </c>
      <c r="F78" s="162">
        <v>500000</v>
      </c>
      <c r="G78" s="9"/>
    </row>
    <row r="79" spans="1:8" ht="34.5" customHeight="1" x14ac:dyDescent="0.3">
      <c r="A79" s="164" t="s">
        <v>441</v>
      </c>
      <c r="B79" s="164" t="s">
        <v>166</v>
      </c>
      <c r="C79" s="162">
        <v>500000</v>
      </c>
      <c r="D79" s="162">
        <v>0</v>
      </c>
      <c r="E79" s="162">
        <v>500000</v>
      </c>
      <c r="F79" s="162">
        <v>500000</v>
      </c>
      <c r="G79" s="9"/>
    </row>
    <row r="80" spans="1:8" ht="108" customHeight="1" x14ac:dyDescent="0.3">
      <c r="A80" s="165" t="s">
        <v>442</v>
      </c>
      <c r="B80" s="165" t="s">
        <v>167</v>
      </c>
      <c r="C80" s="163">
        <v>500000</v>
      </c>
      <c r="D80" s="163">
        <v>0</v>
      </c>
      <c r="E80" s="163">
        <v>500000</v>
      </c>
      <c r="F80" s="163">
        <v>500000</v>
      </c>
      <c r="G80" s="9"/>
    </row>
    <row r="81" spans="1:8" ht="47.45" customHeight="1" x14ac:dyDescent="0.3">
      <c r="A81" s="164" t="s">
        <v>331</v>
      </c>
      <c r="B81" s="164" t="s">
        <v>443</v>
      </c>
      <c r="C81" s="162">
        <v>142366900</v>
      </c>
      <c r="D81" s="162">
        <v>139289800</v>
      </c>
      <c r="E81" s="162">
        <v>3077100</v>
      </c>
      <c r="F81" s="162">
        <v>500000</v>
      </c>
      <c r="G81" s="9"/>
    </row>
    <row r="82" spans="1:8" ht="36.6" customHeight="1" x14ac:dyDescent="0.3">
      <c r="A82" s="164" t="s">
        <v>444</v>
      </c>
      <c r="B82" s="164" t="s">
        <v>57</v>
      </c>
      <c r="C82" s="162">
        <v>188118191</v>
      </c>
      <c r="D82" s="162">
        <v>188118191</v>
      </c>
      <c r="E82" s="162">
        <v>0</v>
      </c>
      <c r="F82" s="162">
        <v>0</v>
      </c>
      <c r="G82" s="9"/>
    </row>
    <row r="83" spans="1:8" ht="49.5" customHeight="1" x14ac:dyDescent="0.3">
      <c r="A83" s="164" t="s">
        <v>445</v>
      </c>
      <c r="B83" s="164" t="s">
        <v>58</v>
      </c>
      <c r="C83" s="162">
        <v>188118191</v>
      </c>
      <c r="D83" s="162">
        <v>188118191</v>
      </c>
      <c r="E83" s="162">
        <v>0</v>
      </c>
      <c r="F83" s="162">
        <v>0</v>
      </c>
      <c r="G83" s="9"/>
    </row>
    <row r="84" spans="1:8" ht="46.5" customHeight="1" x14ac:dyDescent="0.3">
      <c r="A84" s="164" t="s">
        <v>446</v>
      </c>
      <c r="B84" s="164" t="s">
        <v>147</v>
      </c>
      <c r="C84" s="162">
        <v>38406400</v>
      </c>
      <c r="D84" s="162">
        <v>38406400</v>
      </c>
      <c r="E84" s="162">
        <v>0</v>
      </c>
      <c r="F84" s="162">
        <v>0</v>
      </c>
      <c r="G84" s="9"/>
    </row>
    <row r="85" spans="1:8" ht="38.450000000000003" customHeight="1" x14ac:dyDescent="0.3">
      <c r="A85" s="165" t="s">
        <v>447</v>
      </c>
      <c r="B85" s="165" t="s">
        <v>59</v>
      </c>
      <c r="C85" s="163">
        <v>38406400</v>
      </c>
      <c r="D85" s="163">
        <v>38406400</v>
      </c>
      <c r="E85" s="163">
        <v>0</v>
      </c>
      <c r="F85" s="163">
        <v>0</v>
      </c>
      <c r="G85" s="9"/>
    </row>
    <row r="86" spans="1:8" ht="62.1" customHeight="1" x14ac:dyDescent="0.3">
      <c r="A86" s="164" t="s">
        <v>448</v>
      </c>
      <c r="B86" s="164" t="s">
        <v>449</v>
      </c>
      <c r="C86" s="162">
        <v>144499800</v>
      </c>
      <c r="D86" s="162">
        <v>144499800</v>
      </c>
      <c r="E86" s="162">
        <v>0</v>
      </c>
      <c r="F86" s="162">
        <v>0</v>
      </c>
      <c r="G86" s="9"/>
    </row>
    <row r="87" spans="1:8" ht="46.5" customHeight="1" x14ac:dyDescent="0.3">
      <c r="A87" s="165" t="s">
        <v>450</v>
      </c>
      <c r="B87" s="165" t="s">
        <v>60</v>
      </c>
      <c r="C87" s="163">
        <v>144499800</v>
      </c>
      <c r="D87" s="163">
        <v>144499800</v>
      </c>
      <c r="E87" s="163">
        <v>0</v>
      </c>
      <c r="F87" s="163">
        <v>0</v>
      </c>
      <c r="G87" s="9"/>
      <c r="H87" s="97"/>
    </row>
    <row r="88" spans="1:8" ht="62.1" customHeight="1" x14ac:dyDescent="0.3">
      <c r="A88" s="164" t="s">
        <v>315</v>
      </c>
      <c r="B88" s="164" t="s">
        <v>316</v>
      </c>
      <c r="C88" s="162">
        <v>1072600</v>
      </c>
      <c r="D88" s="162">
        <v>1072600</v>
      </c>
      <c r="E88" s="162">
        <v>0</v>
      </c>
      <c r="F88" s="162">
        <v>0</v>
      </c>
      <c r="G88" s="9"/>
      <c r="H88" s="30"/>
    </row>
    <row r="89" spans="1:8" ht="157.5" customHeight="1" x14ac:dyDescent="0.3">
      <c r="A89" s="165" t="s">
        <v>317</v>
      </c>
      <c r="B89" s="165" t="s">
        <v>451</v>
      </c>
      <c r="C89" s="163">
        <v>1072600</v>
      </c>
      <c r="D89" s="163">
        <v>1072600</v>
      </c>
      <c r="E89" s="163">
        <v>0</v>
      </c>
      <c r="F89" s="163">
        <v>0</v>
      </c>
      <c r="G89" s="9"/>
    </row>
    <row r="90" spans="1:8" ht="44.1" customHeight="1" x14ac:dyDescent="0.3">
      <c r="A90" s="164" t="s">
        <v>226</v>
      </c>
      <c r="B90" s="164" t="s">
        <v>227</v>
      </c>
      <c r="C90" s="162">
        <v>4139391</v>
      </c>
      <c r="D90" s="162">
        <v>4139391</v>
      </c>
      <c r="E90" s="162">
        <v>0</v>
      </c>
      <c r="F90" s="162">
        <v>0</v>
      </c>
      <c r="G90" s="9"/>
      <c r="H90" s="30"/>
    </row>
    <row r="91" spans="1:8" ht="81" customHeight="1" x14ac:dyDescent="0.3">
      <c r="A91" s="165" t="s">
        <v>228</v>
      </c>
      <c r="B91" s="165" t="s">
        <v>229</v>
      </c>
      <c r="C91" s="163">
        <v>1100313</v>
      </c>
      <c r="D91" s="163">
        <v>1100313</v>
      </c>
      <c r="E91" s="163">
        <v>0</v>
      </c>
      <c r="F91" s="163">
        <v>0</v>
      </c>
      <c r="G91" s="9"/>
    </row>
    <row r="92" spans="1:8" ht="95.1" customHeight="1" x14ac:dyDescent="0.3">
      <c r="A92" s="165" t="s">
        <v>230</v>
      </c>
      <c r="B92" s="165" t="s">
        <v>231</v>
      </c>
      <c r="C92" s="163">
        <v>871599</v>
      </c>
      <c r="D92" s="163">
        <v>871599</v>
      </c>
      <c r="E92" s="163">
        <v>0</v>
      </c>
      <c r="F92" s="163">
        <v>0</v>
      </c>
      <c r="G92" s="9"/>
    </row>
    <row r="93" spans="1:8" ht="46.5" customHeight="1" x14ac:dyDescent="0.3">
      <c r="A93" s="165" t="s">
        <v>232</v>
      </c>
      <c r="B93" s="165" t="s">
        <v>233</v>
      </c>
      <c r="C93" s="163">
        <v>2167479</v>
      </c>
      <c r="D93" s="163">
        <v>2167479</v>
      </c>
      <c r="E93" s="163">
        <v>0</v>
      </c>
      <c r="F93" s="163">
        <v>0</v>
      </c>
      <c r="G93" s="9"/>
    </row>
    <row r="94" spans="1:8" s="60" customFormat="1" ht="32.1" customHeight="1" x14ac:dyDescent="0.25">
      <c r="A94" s="164" t="s">
        <v>190</v>
      </c>
      <c r="B94" s="164" t="s">
        <v>176</v>
      </c>
      <c r="C94" s="162">
        <v>330485091</v>
      </c>
      <c r="D94" s="162">
        <v>327407991</v>
      </c>
      <c r="E94" s="162">
        <v>3077100</v>
      </c>
      <c r="F94" s="162">
        <v>500000</v>
      </c>
      <c r="G94" s="167"/>
    </row>
    <row r="95" spans="1:8" ht="44.45" customHeight="1" x14ac:dyDescent="0.3">
      <c r="B95" s="169" t="s">
        <v>313</v>
      </c>
      <c r="C95" s="170"/>
      <c r="D95" s="170"/>
      <c r="E95" s="170" t="s">
        <v>314</v>
      </c>
    </row>
    <row r="96" spans="1:8" x14ac:dyDescent="0.3">
      <c r="D96" s="30"/>
      <c r="E96" s="30"/>
      <c r="F96" s="30"/>
    </row>
  </sheetData>
  <mergeCells count="12">
    <mergeCell ref="D2:F2"/>
    <mergeCell ref="A5:F5"/>
    <mergeCell ref="C9:C11"/>
    <mergeCell ref="D9:D11"/>
    <mergeCell ref="E9:F9"/>
    <mergeCell ref="E10:E11"/>
    <mergeCell ref="F10:F11"/>
    <mergeCell ref="A9:A11"/>
    <mergeCell ref="A7:B7"/>
    <mergeCell ref="B9:B11"/>
    <mergeCell ref="A8:B8"/>
    <mergeCell ref="D4:F4"/>
  </mergeCells>
  <phoneticPr fontId="29" type="noConversion"/>
  <conditionalFormatting sqref="C13:C93 D13:F78">
    <cfRule type="cellIs" dxfId="0" priority="2" stopIfTrue="1" operator="equal">
      <formula>0</formula>
    </cfRule>
  </conditionalFormatting>
  <pageMargins left="0.98425196850393704" right="0.19685039370078741" top="0.39370078740157483" bottom="0.39370078740157483" header="0" footer="0"/>
  <pageSetup paperSize="9" scale="44" fitToHeight="3" orientation="portrait" r:id="rId1"/>
  <headerFooter alignWithMargins="0"/>
  <rowBreaks count="1" manualBreakCount="1">
    <brk id="57" max="5" man="1"/>
  </rowBreaks>
  <colBreaks count="1" manualBreakCount="1">
    <brk id="7"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41"/>
  <sheetViews>
    <sheetView view="pageBreakPreview" topLeftCell="B1" zoomScaleNormal="100" zoomScaleSheetLayoutView="100" workbookViewId="0">
      <selection activeCell="A4" sqref="A4:F4"/>
    </sheetView>
  </sheetViews>
  <sheetFormatPr defaultRowHeight="12.75" x14ac:dyDescent="0.2"/>
  <cols>
    <col min="1" max="1" width="10.5" bestFit="1" customWidth="1"/>
    <col min="2" max="2" width="79.83203125" customWidth="1"/>
    <col min="3" max="3" width="19.6640625" customWidth="1"/>
    <col min="4" max="4" width="21.33203125" customWidth="1"/>
    <col min="5" max="5" width="23" customWidth="1"/>
    <col min="6" max="6" width="21.33203125" customWidth="1"/>
  </cols>
  <sheetData>
    <row r="1" spans="1:6" x14ac:dyDescent="0.2">
      <c r="D1" t="s">
        <v>183</v>
      </c>
    </row>
    <row r="2" spans="1:6" ht="39.950000000000003" customHeight="1" x14ac:dyDescent="0.3">
      <c r="B2" s="52"/>
      <c r="D2" s="194" t="s">
        <v>491</v>
      </c>
      <c r="E2" s="194"/>
      <c r="F2" s="194"/>
    </row>
    <row r="3" spans="1:6" ht="49.5" customHeight="1" x14ac:dyDescent="0.3">
      <c r="D3" s="193" t="s">
        <v>329</v>
      </c>
      <c r="E3" s="193"/>
      <c r="F3" s="193"/>
    </row>
    <row r="4" spans="1:6" ht="18.75" x14ac:dyDescent="0.2">
      <c r="A4" s="203" t="s">
        <v>310</v>
      </c>
      <c r="B4" s="203"/>
      <c r="C4" s="203"/>
      <c r="D4" s="203"/>
      <c r="E4" s="203"/>
      <c r="F4" s="203"/>
    </row>
    <row r="5" spans="1:6" ht="20.25" x14ac:dyDescent="0.3">
      <c r="A5" s="49"/>
      <c r="B5" s="50" t="s">
        <v>130</v>
      </c>
      <c r="C5" s="33"/>
      <c r="D5" s="33"/>
      <c r="E5" s="33"/>
      <c r="F5" s="33"/>
    </row>
    <row r="6" spans="1:6" ht="18.75" x14ac:dyDescent="0.2">
      <c r="A6" s="204" t="s">
        <v>151</v>
      </c>
      <c r="B6" s="204"/>
      <c r="C6" s="33"/>
      <c r="D6" s="33"/>
      <c r="E6" s="33"/>
      <c r="F6" s="33"/>
    </row>
    <row r="7" spans="1:6" ht="18.75" x14ac:dyDescent="0.3">
      <c r="A7" s="13"/>
      <c r="B7" s="13"/>
      <c r="C7" s="13"/>
      <c r="D7" s="13"/>
      <c r="E7" s="13"/>
      <c r="F7" s="13" t="s">
        <v>184</v>
      </c>
    </row>
    <row r="8" spans="1:6" ht="15.75" x14ac:dyDescent="0.25">
      <c r="A8" s="25" t="s">
        <v>193</v>
      </c>
      <c r="B8" s="25" t="s">
        <v>185</v>
      </c>
      <c r="C8" s="25" t="s">
        <v>186</v>
      </c>
      <c r="D8" s="156" t="s">
        <v>196</v>
      </c>
      <c r="E8" s="205" t="s">
        <v>197</v>
      </c>
      <c r="F8" s="211"/>
    </row>
    <row r="9" spans="1:6" ht="47.25" x14ac:dyDescent="0.25">
      <c r="A9" s="25"/>
      <c r="B9" s="25"/>
      <c r="C9" s="25"/>
      <c r="D9" s="25"/>
      <c r="E9" s="25" t="s">
        <v>187</v>
      </c>
      <c r="F9" s="156" t="s">
        <v>188</v>
      </c>
    </row>
    <row r="10" spans="1:6" ht="15.75" x14ac:dyDescent="0.25">
      <c r="A10" s="25">
        <v>1</v>
      </c>
      <c r="B10" s="25">
        <v>2</v>
      </c>
      <c r="C10" s="25">
        <v>3</v>
      </c>
      <c r="D10" s="25">
        <v>4</v>
      </c>
      <c r="E10" s="25">
        <v>5</v>
      </c>
      <c r="F10" s="25">
        <v>6</v>
      </c>
    </row>
    <row r="11" spans="1:6" ht="33.6" customHeight="1" x14ac:dyDescent="0.2">
      <c r="A11" s="205" t="s">
        <v>189</v>
      </c>
      <c r="B11" s="206"/>
      <c r="C11" s="206"/>
      <c r="D11" s="206"/>
      <c r="E11" s="206"/>
      <c r="F11" s="207"/>
    </row>
    <row r="12" spans="1:6" ht="15.75" x14ac:dyDescent="0.25">
      <c r="A12" s="57">
        <v>200000</v>
      </c>
      <c r="B12" s="57" t="s">
        <v>4</v>
      </c>
      <c r="C12" s="99">
        <f>C16</f>
        <v>6277600</v>
      </c>
      <c r="D12" s="99">
        <f>D16</f>
        <v>386695</v>
      </c>
      <c r="E12" s="99">
        <f>E16</f>
        <v>5890905</v>
      </c>
      <c r="F12" s="99">
        <f>F16</f>
        <v>5890905</v>
      </c>
    </row>
    <row r="13" spans="1:6" ht="31.5" x14ac:dyDescent="0.25">
      <c r="A13" s="88">
        <v>206000</v>
      </c>
      <c r="B13" s="89" t="s">
        <v>214</v>
      </c>
      <c r="C13" s="98">
        <v>0</v>
      </c>
      <c r="D13" s="98">
        <v>0</v>
      </c>
      <c r="E13" s="98">
        <v>0</v>
      </c>
      <c r="F13" s="98">
        <v>0</v>
      </c>
    </row>
    <row r="14" spans="1:6" ht="15.75" x14ac:dyDescent="0.25">
      <c r="A14" s="132">
        <v>206110</v>
      </c>
      <c r="B14" s="133" t="s">
        <v>215</v>
      </c>
      <c r="C14" s="98">
        <f>D14+E14</f>
        <v>15700000</v>
      </c>
      <c r="D14" s="98">
        <v>15000000</v>
      </c>
      <c r="E14" s="98">
        <v>700000</v>
      </c>
      <c r="F14" s="98">
        <v>400000</v>
      </c>
    </row>
    <row r="15" spans="1:6" ht="15.75" x14ac:dyDescent="0.25">
      <c r="A15" s="132">
        <v>206210</v>
      </c>
      <c r="B15" s="133" t="s">
        <v>216</v>
      </c>
      <c r="C15" s="98">
        <f>D15+E15</f>
        <v>-15700000</v>
      </c>
      <c r="D15" s="98">
        <v>-15000000</v>
      </c>
      <c r="E15" s="98">
        <v>-700000</v>
      </c>
      <c r="F15" s="98">
        <v>-400000</v>
      </c>
    </row>
    <row r="16" spans="1:6" ht="29.25" customHeight="1" x14ac:dyDescent="0.25">
      <c r="A16" s="57">
        <v>208000</v>
      </c>
      <c r="B16" s="57" t="s">
        <v>5</v>
      </c>
      <c r="C16" s="99">
        <f>D16+E16</f>
        <v>6277600</v>
      </c>
      <c r="D16" s="99">
        <f>D17-D18+D19</f>
        <v>386695</v>
      </c>
      <c r="E16" s="99">
        <f>E17-E18+E19</f>
        <v>5890905</v>
      </c>
      <c r="F16" s="99">
        <f>F17-F18+F19</f>
        <v>5890905</v>
      </c>
    </row>
    <row r="17" spans="1:6" ht="29.25" customHeight="1" x14ac:dyDescent="0.25">
      <c r="A17" s="54">
        <v>208100</v>
      </c>
      <c r="B17" s="90" t="s">
        <v>454</v>
      </c>
      <c r="C17" s="99">
        <f>D17+E17</f>
        <v>15990403.060000001</v>
      </c>
      <c r="D17" s="99">
        <v>15055534.09</v>
      </c>
      <c r="E17" s="99">
        <v>934868.97</v>
      </c>
      <c r="F17" s="99">
        <v>583120.63</v>
      </c>
    </row>
    <row r="18" spans="1:6" ht="29.25" customHeight="1" x14ac:dyDescent="0.25">
      <c r="A18" s="54">
        <v>208200</v>
      </c>
      <c r="B18" s="90" t="s">
        <v>455</v>
      </c>
      <c r="C18" s="99">
        <f>D18+E18</f>
        <v>9712803.0600000005</v>
      </c>
      <c r="D18" s="99">
        <v>8777934.0899999999</v>
      </c>
      <c r="E18" s="99">
        <v>934868.97</v>
      </c>
      <c r="F18" s="99">
        <v>583120.63</v>
      </c>
    </row>
    <row r="19" spans="1:6" ht="38.450000000000003" customHeight="1" x14ac:dyDescent="0.25">
      <c r="A19" s="54">
        <v>208400</v>
      </c>
      <c r="B19" s="90" t="s">
        <v>6</v>
      </c>
      <c r="C19" s="98">
        <v>0</v>
      </c>
      <c r="D19" s="98">
        <v>-5890905</v>
      </c>
      <c r="E19" s="98">
        <v>5890905</v>
      </c>
      <c r="F19" s="98">
        <v>5890905</v>
      </c>
    </row>
    <row r="20" spans="1:6" ht="21.75" customHeight="1" x14ac:dyDescent="0.25">
      <c r="A20" s="57">
        <v>300000</v>
      </c>
      <c r="B20" s="57" t="s">
        <v>204</v>
      </c>
      <c r="C20" s="99">
        <f>C22+C23</f>
        <v>-3602826</v>
      </c>
      <c r="D20" s="99">
        <f>D22+D23</f>
        <v>0</v>
      </c>
      <c r="E20" s="99">
        <f>E22+E23</f>
        <v>-3602826</v>
      </c>
      <c r="F20" s="99">
        <f>F22+F23</f>
        <v>-3602826</v>
      </c>
    </row>
    <row r="21" spans="1:6" ht="15" customHeight="1" x14ac:dyDescent="0.25">
      <c r="A21" s="91">
        <v>301000</v>
      </c>
      <c r="B21" s="57" t="s">
        <v>205</v>
      </c>
      <c r="C21" s="99">
        <f>C22+C23</f>
        <v>-3602826</v>
      </c>
      <c r="D21" s="99"/>
      <c r="E21" s="99">
        <f>E22+E23</f>
        <v>-3602826</v>
      </c>
      <c r="F21" s="99">
        <f>F22+F23</f>
        <v>-3602826</v>
      </c>
    </row>
    <row r="22" spans="1:6" ht="27.95" hidden="1" customHeight="1" x14ac:dyDescent="0.25">
      <c r="A22" s="57">
        <v>301100</v>
      </c>
      <c r="B22" s="57" t="s">
        <v>206</v>
      </c>
      <c r="C22" s="99"/>
      <c r="D22" s="99"/>
      <c r="E22" s="99"/>
      <c r="F22" s="99"/>
    </row>
    <row r="23" spans="1:6" ht="19.149999999999999" customHeight="1" x14ac:dyDescent="0.25">
      <c r="A23" s="54">
        <v>301200</v>
      </c>
      <c r="B23" s="90" t="s">
        <v>207</v>
      </c>
      <c r="C23" s="98">
        <v>-3602826</v>
      </c>
      <c r="D23" s="98"/>
      <c r="E23" s="98">
        <v>-3602826</v>
      </c>
      <c r="F23" s="98">
        <v>-3602826</v>
      </c>
    </row>
    <row r="24" spans="1:6" ht="15.75" x14ac:dyDescent="0.25">
      <c r="A24" s="57" t="s">
        <v>190</v>
      </c>
      <c r="B24" s="57" t="s">
        <v>191</v>
      </c>
      <c r="C24" s="99">
        <f>C16+C20</f>
        <v>2674774</v>
      </c>
      <c r="D24" s="99">
        <f>D16+D20</f>
        <v>386695</v>
      </c>
      <c r="E24" s="99">
        <f>E16+E20</f>
        <v>2288079</v>
      </c>
      <c r="F24" s="99">
        <f>F16+F20</f>
        <v>2288079</v>
      </c>
    </row>
    <row r="25" spans="1:6" ht="30" customHeight="1" x14ac:dyDescent="0.2">
      <c r="A25" s="208" t="s">
        <v>192</v>
      </c>
      <c r="B25" s="209"/>
      <c r="C25" s="209"/>
      <c r="D25" s="209"/>
      <c r="E25" s="209"/>
      <c r="F25" s="210"/>
    </row>
    <row r="26" spans="1:6" ht="21.75" customHeight="1" x14ac:dyDescent="0.25">
      <c r="A26" s="57">
        <v>400000</v>
      </c>
      <c r="B26" s="57" t="s">
        <v>208</v>
      </c>
      <c r="C26" s="99">
        <f>C27</f>
        <v>-3602826</v>
      </c>
      <c r="D26" s="99">
        <f>D27</f>
        <v>0</v>
      </c>
      <c r="E26" s="99">
        <f>E27</f>
        <v>-3602826</v>
      </c>
      <c r="F26" s="99">
        <f>F27</f>
        <v>-3602826</v>
      </c>
    </row>
    <row r="27" spans="1:6" ht="15.75" x14ac:dyDescent="0.25">
      <c r="A27" s="57">
        <v>402000</v>
      </c>
      <c r="B27" s="57" t="s">
        <v>210</v>
      </c>
      <c r="C27" s="99">
        <v>-3602826</v>
      </c>
      <c r="D27" s="99"/>
      <c r="E27" s="99">
        <v>-3602826</v>
      </c>
      <c r="F27" s="99">
        <v>-3602826</v>
      </c>
    </row>
    <row r="28" spans="1:6" ht="15.75" x14ac:dyDescent="0.25">
      <c r="A28" s="54">
        <v>402200</v>
      </c>
      <c r="B28" s="54" t="s">
        <v>211</v>
      </c>
      <c r="C28" s="98">
        <v>-3602826</v>
      </c>
      <c r="D28" s="98"/>
      <c r="E28" s="98">
        <v>-3602826</v>
      </c>
      <c r="F28" s="98">
        <v>-3602826</v>
      </c>
    </row>
    <row r="29" spans="1:6" ht="15.75" x14ac:dyDescent="0.25">
      <c r="A29" s="54">
        <v>402201</v>
      </c>
      <c r="B29" s="54" t="s">
        <v>209</v>
      </c>
      <c r="C29" s="98">
        <v>-3602826</v>
      </c>
      <c r="D29" s="98"/>
      <c r="E29" s="98">
        <v>-3602826</v>
      </c>
      <c r="F29" s="98">
        <v>-3602826</v>
      </c>
    </row>
    <row r="30" spans="1:6" ht="24.6" customHeight="1" x14ac:dyDescent="0.25">
      <c r="A30" s="57">
        <v>600000</v>
      </c>
      <c r="B30" s="57" t="s">
        <v>194</v>
      </c>
      <c r="C30" s="99">
        <f>C16</f>
        <v>6277600</v>
      </c>
      <c r="D30" s="99">
        <f>D16</f>
        <v>386695</v>
      </c>
      <c r="E30" s="99">
        <f>E16</f>
        <v>5890905</v>
      </c>
      <c r="F30" s="99">
        <f>F16</f>
        <v>5890905</v>
      </c>
    </row>
    <row r="31" spans="1:6" ht="40.9" customHeight="1" x14ac:dyDescent="0.25">
      <c r="A31" s="154">
        <v>601000</v>
      </c>
      <c r="B31" s="155" t="s">
        <v>214</v>
      </c>
      <c r="C31" s="99">
        <v>0</v>
      </c>
      <c r="D31" s="99">
        <v>0</v>
      </c>
      <c r="E31" s="99">
        <v>0</v>
      </c>
      <c r="F31" s="99">
        <v>0</v>
      </c>
    </row>
    <row r="32" spans="1:6" ht="24.6" customHeight="1" x14ac:dyDescent="0.25">
      <c r="A32" s="132">
        <v>601110</v>
      </c>
      <c r="B32" s="133" t="s">
        <v>215</v>
      </c>
      <c r="C32" s="98">
        <f>D32+E32</f>
        <v>15700000</v>
      </c>
      <c r="D32" s="98">
        <v>15000000</v>
      </c>
      <c r="E32" s="98">
        <v>700000</v>
      </c>
      <c r="F32" s="98">
        <v>400000</v>
      </c>
    </row>
    <row r="33" spans="1:6" ht="19.899999999999999" customHeight="1" x14ac:dyDescent="0.25">
      <c r="A33" s="132">
        <v>601210</v>
      </c>
      <c r="B33" s="133" t="s">
        <v>216</v>
      </c>
      <c r="C33" s="98">
        <f>D33+E33</f>
        <v>-15700000</v>
      </c>
      <c r="D33" s="98">
        <v>-15000000</v>
      </c>
      <c r="E33" s="98">
        <v>-700000</v>
      </c>
      <c r="F33" s="98">
        <v>-400000</v>
      </c>
    </row>
    <row r="34" spans="1:6" ht="21.6" customHeight="1" x14ac:dyDescent="0.25">
      <c r="A34" s="57">
        <v>602000</v>
      </c>
      <c r="B34" s="57" t="s">
        <v>195</v>
      </c>
      <c r="C34" s="99">
        <f>C37</f>
        <v>0</v>
      </c>
      <c r="D34" s="99">
        <f t="shared" ref="D34:F36" si="0">D16</f>
        <v>386695</v>
      </c>
      <c r="E34" s="99">
        <f t="shared" si="0"/>
        <v>5890905</v>
      </c>
      <c r="F34" s="99">
        <f t="shared" si="0"/>
        <v>5890905</v>
      </c>
    </row>
    <row r="35" spans="1:6" ht="21.6" customHeight="1" x14ac:dyDescent="0.25">
      <c r="A35" s="54">
        <v>602100</v>
      </c>
      <c r="B35" s="90" t="s">
        <v>454</v>
      </c>
      <c r="C35" s="99">
        <f>D35+E35</f>
        <v>15990403.060000001</v>
      </c>
      <c r="D35" s="99">
        <f t="shared" si="0"/>
        <v>15055534.09</v>
      </c>
      <c r="E35" s="99">
        <f t="shared" si="0"/>
        <v>934868.97</v>
      </c>
      <c r="F35" s="99">
        <f t="shared" si="0"/>
        <v>583120.63</v>
      </c>
    </row>
    <row r="36" spans="1:6" ht="21.6" customHeight="1" x14ac:dyDescent="0.25">
      <c r="A36" s="54">
        <v>602200</v>
      </c>
      <c r="B36" s="90" t="s">
        <v>455</v>
      </c>
      <c r="C36" s="99">
        <f>D36+E36</f>
        <v>9712803.0600000005</v>
      </c>
      <c r="D36" s="99">
        <f t="shared" si="0"/>
        <v>8777934.0899999999</v>
      </c>
      <c r="E36" s="99">
        <f t="shared" si="0"/>
        <v>934868.97</v>
      </c>
      <c r="F36" s="99">
        <f t="shared" si="0"/>
        <v>583120.63</v>
      </c>
    </row>
    <row r="37" spans="1:6" ht="31.5" x14ac:dyDescent="0.25">
      <c r="A37" s="54">
        <v>602400</v>
      </c>
      <c r="B37" s="90" t="s">
        <v>6</v>
      </c>
      <c r="C37" s="98">
        <v>0</v>
      </c>
      <c r="D37" s="98">
        <f>D19</f>
        <v>-5890905</v>
      </c>
      <c r="E37" s="98">
        <f>E19</f>
        <v>5890905</v>
      </c>
      <c r="F37" s="98">
        <f>F19</f>
        <v>5890905</v>
      </c>
    </row>
    <row r="38" spans="1:6" ht="15.75" x14ac:dyDescent="0.25">
      <c r="A38" s="57" t="s">
        <v>190</v>
      </c>
      <c r="B38" s="57" t="s">
        <v>191</v>
      </c>
      <c r="C38" s="99">
        <f>C26+C30</f>
        <v>2674774</v>
      </c>
      <c r="D38" s="99">
        <f>D26+D30</f>
        <v>386695</v>
      </c>
      <c r="E38" s="99">
        <f>E26+E30</f>
        <v>2288079</v>
      </c>
      <c r="F38" s="99">
        <f>F26+F30</f>
        <v>2288079</v>
      </c>
    </row>
    <row r="41" spans="1:6" ht="20.25" x14ac:dyDescent="0.3">
      <c r="B41" s="85" t="s">
        <v>313</v>
      </c>
      <c r="C41" s="87"/>
      <c r="D41" s="87"/>
      <c r="E41" s="201" t="s">
        <v>314</v>
      </c>
      <c r="F41" s="202"/>
    </row>
  </sheetData>
  <mergeCells count="8">
    <mergeCell ref="E41:F41"/>
    <mergeCell ref="A4:F4"/>
    <mergeCell ref="D2:F2"/>
    <mergeCell ref="A6:B6"/>
    <mergeCell ref="D3:F3"/>
    <mergeCell ref="A11:F11"/>
    <mergeCell ref="A25:F25"/>
    <mergeCell ref="E8:F8"/>
  </mergeCells>
  <phoneticPr fontId="0" type="noConversion"/>
  <pageMargins left="0.70866141732283472" right="0.70866141732283472" top="1.1417322834645669" bottom="0.35433070866141736"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R83"/>
  <sheetViews>
    <sheetView showGridLines="0" showZeros="0" topLeftCell="G1" zoomScale="62" zoomScaleNormal="62" zoomScaleSheetLayoutView="100" workbookViewId="0">
      <selection activeCell="G84" sqref="G84"/>
    </sheetView>
  </sheetViews>
  <sheetFormatPr defaultColWidth="8.83203125" defaultRowHeight="20.25" x14ac:dyDescent="0.3"/>
  <cols>
    <col min="1" max="1" width="3.83203125" style="61" hidden="1" customWidth="1"/>
    <col min="2" max="2" width="23.1640625" style="61" customWidth="1"/>
    <col min="3" max="3" width="22" style="61" customWidth="1"/>
    <col min="4" max="4" width="19.1640625" style="61" customWidth="1"/>
    <col min="5" max="5" width="65.5" style="61" customWidth="1"/>
    <col min="6" max="6" width="27" style="61" customWidth="1"/>
    <col min="7" max="7" width="27.33203125" style="61" customWidth="1"/>
    <col min="8" max="8" width="28.33203125" style="61" customWidth="1"/>
    <col min="9" max="9" width="24.1640625" style="61" customWidth="1"/>
    <col min="10" max="10" width="27.5" style="61" customWidth="1"/>
    <col min="11" max="12" width="24.83203125" style="61" customWidth="1"/>
    <col min="13" max="13" width="23.6640625" style="61" customWidth="1"/>
    <col min="14" max="14" width="20.83203125" style="61" bestFit="1" customWidth="1"/>
    <col min="15" max="15" width="18.83203125" style="61" customWidth="1"/>
    <col min="16" max="16" width="23" style="61" customWidth="1"/>
    <col min="17" max="17" width="29.5" style="61" customWidth="1"/>
    <col min="18" max="18" width="22.83203125" style="63" bestFit="1" customWidth="1"/>
    <col min="19" max="16384" width="8.83203125" style="63"/>
  </cols>
  <sheetData>
    <row r="1" spans="1:17" x14ac:dyDescent="0.3">
      <c r="B1" s="62"/>
      <c r="C1" s="62"/>
      <c r="D1" s="62"/>
      <c r="E1" s="62"/>
      <c r="F1" s="62"/>
      <c r="G1" s="62"/>
      <c r="H1" s="62"/>
      <c r="I1" s="62"/>
      <c r="J1" s="62"/>
      <c r="K1" s="62"/>
      <c r="L1" s="62"/>
      <c r="M1" s="62"/>
      <c r="N1" s="62"/>
      <c r="O1" s="62" t="s">
        <v>163</v>
      </c>
      <c r="P1" s="62"/>
      <c r="Q1" s="62"/>
    </row>
    <row r="2" spans="1:17" ht="51.6" customHeight="1" x14ac:dyDescent="0.3">
      <c r="B2" s="64"/>
      <c r="C2" s="64"/>
      <c r="D2" s="64"/>
      <c r="E2" s="64"/>
      <c r="F2" s="64"/>
      <c r="G2" s="64"/>
      <c r="H2" s="64"/>
      <c r="I2" s="158"/>
      <c r="J2" s="64"/>
      <c r="K2" s="64"/>
      <c r="L2" s="64"/>
      <c r="M2" s="64"/>
      <c r="N2" s="64"/>
      <c r="O2" s="194" t="s">
        <v>491</v>
      </c>
      <c r="P2" s="194"/>
      <c r="Q2" s="194"/>
    </row>
    <row r="3" spans="1:17" ht="52.5" customHeight="1" x14ac:dyDescent="0.3">
      <c r="F3" s="65"/>
      <c r="G3" s="65"/>
      <c r="H3" s="65"/>
      <c r="I3" s="65"/>
      <c r="J3" s="65"/>
      <c r="K3" s="65"/>
      <c r="L3" s="65"/>
      <c r="M3" s="65"/>
      <c r="N3" s="65"/>
      <c r="O3" s="194" t="s">
        <v>329</v>
      </c>
      <c r="P3" s="194"/>
      <c r="Q3" s="194"/>
    </row>
    <row r="4" spans="1:17" ht="57" customHeight="1" x14ac:dyDescent="0.3">
      <c r="B4" s="215" t="s">
        <v>311</v>
      </c>
      <c r="C4" s="215"/>
      <c r="D4" s="215"/>
      <c r="E4" s="215"/>
      <c r="F4" s="215"/>
      <c r="G4" s="215"/>
      <c r="H4" s="215"/>
      <c r="I4" s="215"/>
      <c r="J4" s="215"/>
      <c r="K4" s="215"/>
      <c r="L4" s="215"/>
      <c r="M4" s="215"/>
      <c r="N4" s="215"/>
      <c r="O4" s="215"/>
      <c r="P4" s="215"/>
      <c r="Q4" s="215"/>
    </row>
    <row r="5" spans="1:17" x14ac:dyDescent="0.3">
      <c r="B5" s="216" t="s">
        <v>130</v>
      </c>
      <c r="C5" s="217"/>
      <c r="D5" s="66"/>
      <c r="E5" s="66"/>
      <c r="F5" s="66"/>
      <c r="G5" s="66"/>
      <c r="H5" s="66"/>
      <c r="I5" s="66"/>
      <c r="J5" s="66"/>
      <c r="K5" s="66"/>
      <c r="L5" s="66"/>
      <c r="M5" s="66"/>
      <c r="N5" s="66"/>
      <c r="O5" s="66"/>
      <c r="P5" s="66"/>
      <c r="Q5" s="66"/>
    </row>
    <row r="6" spans="1:17" x14ac:dyDescent="0.3">
      <c r="B6" s="221" t="s">
        <v>151</v>
      </c>
      <c r="C6" s="221"/>
      <c r="D6" s="66"/>
      <c r="E6" s="66"/>
      <c r="F6" s="66"/>
      <c r="G6" s="66"/>
      <c r="H6" s="66"/>
      <c r="I6" s="66"/>
      <c r="J6" s="66"/>
      <c r="K6" s="66"/>
      <c r="L6" s="66"/>
      <c r="M6" s="66"/>
      <c r="N6" s="66"/>
      <c r="O6" s="66"/>
      <c r="P6" s="66"/>
      <c r="Q6" s="66"/>
    </row>
    <row r="7" spans="1:17" x14ac:dyDescent="0.3">
      <c r="B7" s="67"/>
      <c r="C7" s="68"/>
      <c r="D7" s="68"/>
      <c r="E7" s="68"/>
      <c r="F7" s="68"/>
      <c r="G7" s="68"/>
      <c r="H7" s="69"/>
      <c r="I7" s="68"/>
      <c r="J7" s="68"/>
      <c r="K7" s="70"/>
      <c r="L7" s="70"/>
      <c r="M7" s="71"/>
      <c r="N7" s="71"/>
      <c r="O7" s="71"/>
      <c r="P7" s="71"/>
      <c r="Q7" s="72" t="s">
        <v>23</v>
      </c>
    </row>
    <row r="8" spans="1:17" x14ac:dyDescent="0.3">
      <c r="A8" s="73"/>
      <c r="B8" s="212" t="s">
        <v>152</v>
      </c>
      <c r="C8" s="212" t="s">
        <v>153</v>
      </c>
      <c r="D8" s="212" t="s">
        <v>168</v>
      </c>
      <c r="E8" s="212" t="s">
        <v>154</v>
      </c>
      <c r="F8" s="222" t="s">
        <v>196</v>
      </c>
      <c r="G8" s="224"/>
      <c r="H8" s="224"/>
      <c r="I8" s="224"/>
      <c r="J8" s="223"/>
      <c r="K8" s="222" t="s">
        <v>24</v>
      </c>
      <c r="L8" s="224"/>
      <c r="M8" s="224"/>
      <c r="N8" s="224"/>
      <c r="O8" s="224"/>
      <c r="P8" s="223"/>
      <c r="Q8" s="212" t="s">
        <v>198</v>
      </c>
    </row>
    <row r="9" spans="1:17" x14ac:dyDescent="0.3">
      <c r="A9" s="74"/>
      <c r="B9" s="213"/>
      <c r="C9" s="213"/>
      <c r="D9" s="213"/>
      <c r="E9" s="213"/>
      <c r="F9" s="212" t="s">
        <v>187</v>
      </c>
      <c r="G9" s="218" t="s">
        <v>200</v>
      </c>
      <c r="H9" s="222" t="s">
        <v>201</v>
      </c>
      <c r="I9" s="223"/>
      <c r="J9" s="218" t="s">
        <v>202</v>
      </c>
      <c r="K9" s="212" t="s">
        <v>187</v>
      </c>
      <c r="L9" s="212" t="s">
        <v>170</v>
      </c>
      <c r="M9" s="218" t="s">
        <v>200</v>
      </c>
      <c r="N9" s="222" t="s">
        <v>201</v>
      </c>
      <c r="O9" s="223"/>
      <c r="P9" s="218" t="s">
        <v>202</v>
      </c>
      <c r="Q9" s="213"/>
    </row>
    <row r="10" spans="1:17" x14ac:dyDescent="0.3">
      <c r="A10" s="75"/>
      <c r="B10" s="213"/>
      <c r="C10" s="213"/>
      <c r="D10" s="213"/>
      <c r="E10" s="213"/>
      <c r="F10" s="213"/>
      <c r="G10" s="219"/>
      <c r="H10" s="212" t="s">
        <v>203</v>
      </c>
      <c r="I10" s="212" t="s">
        <v>0</v>
      </c>
      <c r="J10" s="219"/>
      <c r="K10" s="213"/>
      <c r="L10" s="213"/>
      <c r="M10" s="219"/>
      <c r="N10" s="212" t="s">
        <v>203</v>
      </c>
      <c r="O10" s="212" t="s">
        <v>0</v>
      </c>
      <c r="P10" s="219"/>
      <c r="Q10" s="213"/>
    </row>
    <row r="11" spans="1:17" ht="150" customHeight="1" x14ac:dyDescent="0.3">
      <c r="A11" s="76"/>
      <c r="B11" s="214"/>
      <c r="C11" s="214"/>
      <c r="D11" s="214"/>
      <c r="E11" s="214"/>
      <c r="F11" s="214"/>
      <c r="G11" s="220"/>
      <c r="H11" s="214"/>
      <c r="I11" s="214"/>
      <c r="J11" s="220"/>
      <c r="K11" s="214"/>
      <c r="L11" s="214"/>
      <c r="M11" s="220"/>
      <c r="N11" s="214"/>
      <c r="O11" s="214"/>
      <c r="P11" s="220"/>
      <c r="Q11" s="214"/>
    </row>
    <row r="12" spans="1:17" x14ac:dyDescent="0.3">
      <c r="A12" s="76"/>
      <c r="B12" s="77">
        <v>1</v>
      </c>
      <c r="C12" s="77">
        <v>2</v>
      </c>
      <c r="D12" s="78">
        <v>3</v>
      </c>
      <c r="E12" s="78">
        <v>4</v>
      </c>
      <c r="F12" s="78">
        <v>5</v>
      </c>
      <c r="G12" s="79">
        <v>6</v>
      </c>
      <c r="H12" s="78">
        <v>7</v>
      </c>
      <c r="I12" s="78">
        <v>8</v>
      </c>
      <c r="J12" s="79">
        <v>9</v>
      </c>
      <c r="K12" s="78">
        <v>10</v>
      </c>
      <c r="L12" s="79">
        <v>11</v>
      </c>
      <c r="M12" s="78">
        <v>12</v>
      </c>
      <c r="N12" s="79">
        <v>13</v>
      </c>
      <c r="O12" s="78">
        <v>14</v>
      </c>
      <c r="P12" s="79">
        <v>15</v>
      </c>
      <c r="Q12" s="78">
        <v>16</v>
      </c>
    </row>
    <row r="13" spans="1:17" s="83" customFormat="1" ht="32.450000000000003" customHeight="1" x14ac:dyDescent="0.2">
      <c r="A13" s="80"/>
      <c r="B13" s="166" t="s">
        <v>3</v>
      </c>
      <c r="C13" s="166" t="s">
        <v>331</v>
      </c>
      <c r="D13" s="166" t="s">
        <v>331</v>
      </c>
      <c r="E13" s="166" t="s">
        <v>63</v>
      </c>
      <c r="F13" s="149">
        <v>110075029</v>
      </c>
      <c r="G13" s="149">
        <v>110005204</v>
      </c>
      <c r="H13" s="149">
        <v>65449032</v>
      </c>
      <c r="I13" s="149">
        <v>7346091</v>
      </c>
      <c r="J13" s="149">
        <v>69825</v>
      </c>
      <c r="K13" s="149">
        <v>4335857</v>
      </c>
      <c r="L13" s="149">
        <v>1913457</v>
      </c>
      <c r="M13" s="149">
        <v>2422400</v>
      </c>
      <c r="N13" s="149">
        <v>87100</v>
      </c>
      <c r="O13" s="149">
        <v>4000</v>
      </c>
      <c r="P13" s="149">
        <v>1913457</v>
      </c>
      <c r="Q13" s="149">
        <v>114410886</v>
      </c>
    </row>
    <row r="14" spans="1:17" ht="40.5" customHeight="1" x14ac:dyDescent="0.3">
      <c r="B14" s="166" t="s">
        <v>1</v>
      </c>
      <c r="C14" s="166" t="s">
        <v>331</v>
      </c>
      <c r="D14" s="166" t="s">
        <v>331</v>
      </c>
      <c r="E14" s="166" t="s">
        <v>63</v>
      </c>
      <c r="F14" s="149">
        <v>110075029</v>
      </c>
      <c r="G14" s="149">
        <v>110005204</v>
      </c>
      <c r="H14" s="149">
        <v>65449032</v>
      </c>
      <c r="I14" s="149">
        <v>7346091</v>
      </c>
      <c r="J14" s="149">
        <v>69825</v>
      </c>
      <c r="K14" s="149">
        <v>4335857</v>
      </c>
      <c r="L14" s="149">
        <v>1913457</v>
      </c>
      <c r="M14" s="149">
        <v>2422400</v>
      </c>
      <c r="N14" s="149">
        <v>87100</v>
      </c>
      <c r="O14" s="149">
        <v>4000</v>
      </c>
      <c r="P14" s="149">
        <v>1913457</v>
      </c>
      <c r="Q14" s="149">
        <v>114410886</v>
      </c>
    </row>
    <row r="15" spans="1:17" ht="120.6" customHeight="1" x14ac:dyDescent="0.3">
      <c r="B15" s="150" t="s">
        <v>109</v>
      </c>
      <c r="C15" s="150" t="s">
        <v>110</v>
      </c>
      <c r="D15" s="150" t="s">
        <v>2</v>
      </c>
      <c r="E15" s="150" t="s">
        <v>111</v>
      </c>
      <c r="F15" s="151">
        <v>21694273</v>
      </c>
      <c r="G15" s="151">
        <v>21694273</v>
      </c>
      <c r="H15" s="151">
        <v>16880440</v>
      </c>
      <c r="I15" s="151">
        <v>445959</v>
      </c>
      <c r="J15" s="151">
        <v>0</v>
      </c>
      <c r="K15" s="151">
        <v>1030000</v>
      </c>
      <c r="L15" s="151">
        <v>1000000</v>
      </c>
      <c r="M15" s="151">
        <v>30000</v>
      </c>
      <c r="N15" s="151">
        <v>0</v>
      </c>
      <c r="O15" s="151">
        <v>0</v>
      </c>
      <c r="P15" s="151">
        <v>1000000</v>
      </c>
      <c r="Q15" s="149">
        <v>22724273</v>
      </c>
    </row>
    <row r="16" spans="1:17" ht="59.45" customHeight="1" x14ac:dyDescent="0.3">
      <c r="B16" s="150" t="s">
        <v>113</v>
      </c>
      <c r="C16" s="150" t="s">
        <v>22</v>
      </c>
      <c r="D16" s="150" t="s">
        <v>21</v>
      </c>
      <c r="E16" s="150" t="s">
        <v>114</v>
      </c>
      <c r="F16" s="151">
        <v>374660</v>
      </c>
      <c r="G16" s="151">
        <v>374660</v>
      </c>
      <c r="H16" s="151">
        <v>278060</v>
      </c>
      <c r="I16" s="151">
        <v>33450</v>
      </c>
      <c r="J16" s="151">
        <v>0</v>
      </c>
      <c r="K16" s="151">
        <v>0</v>
      </c>
      <c r="L16" s="151">
        <v>0</v>
      </c>
      <c r="M16" s="151">
        <v>0</v>
      </c>
      <c r="N16" s="151">
        <v>0</v>
      </c>
      <c r="O16" s="151">
        <v>0</v>
      </c>
      <c r="P16" s="151">
        <v>0</v>
      </c>
      <c r="Q16" s="149">
        <v>374660</v>
      </c>
    </row>
    <row r="17" spans="2:18" ht="47.45" customHeight="1" x14ac:dyDescent="0.3">
      <c r="B17" s="150" t="s">
        <v>7</v>
      </c>
      <c r="C17" s="150" t="s">
        <v>14</v>
      </c>
      <c r="D17" s="150" t="s">
        <v>8</v>
      </c>
      <c r="E17" s="150" t="s">
        <v>82</v>
      </c>
      <c r="F17" s="151">
        <v>50240738</v>
      </c>
      <c r="G17" s="151">
        <v>50240738</v>
      </c>
      <c r="H17" s="151">
        <v>36876726</v>
      </c>
      <c r="I17" s="151">
        <v>3861782</v>
      </c>
      <c r="J17" s="151">
        <v>0</v>
      </c>
      <c r="K17" s="151">
        <v>1500000</v>
      </c>
      <c r="L17" s="151">
        <v>0</v>
      </c>
      <c r="M17" s="151">
        <v>1500000</v>
      </c>
      <c r="N17" s="151">
        <v>0</v>
      </c>
      <c r="O17" s="151">
        <v>0</v>
      </c>
      <c r="P17" s="151">
        <v>0</v>
      </c>
      <c r="Q17" s="149">
        <v>51740738</v>
      </c>
    </row>
    <row r="18" spans="2:18" ht="110.45" customHeight="1" x14ac:dyDescent="0.3">
      <c r="B18" s="150" t="s">
        <v>303</v>
      </c>
      <c r="C18" s="150" t="s">
        <v>304</v>
      </c>
      <c r="D18" s="150" t="s">
        <v>65</v>
      </c>
      <c r="E18" s="150" t="s">
        <v>305</v>
      </c>
      <c r="F18" s="151">
        <v>140665</v>
      </c>
      <c r="G18" s="151">
        <v>140665</v>
      </c>
      <c r="H18" s="151">
        <v>99088</v>
      </c>
      <c r="I18" s="151">
        <v>0</v>
      </c>
      <c r="J18" s="151">
        <v>0</v>
      </c>
      <c r="K18" s="151">
        <v>48357</v>
      </c>
      <c r="L18" s="151">
        <v>48357</v>
      </c>
      <c r="M18" s="151">
        <v>0</v>
      </c>
      <c r="N18" s="151">
        <v>0</v>
      </c>
      <c r="O18" s="151">
        <v>0</v>
      </c>
      <c r="P18" s="151">
        <v>48357</v>
      </c>
      <c r="Q18" s="149">
        <v>189022</v>
      </c>
    </row>
    <row r="19" spans="2:18" ht="66.599999999999994" customHeight="1" x14ac:dyDescent="0.3">
      <c r="B19" s="150" t="s">
        <v>76</v>
      </c>
      <c r="C19" s="150" t="s">
        <v>77</v>
      </c>
      <c r="D19" s="150" t="s">
        <v>78</v>
      </c>
      <c r="E19" s="150" t="s">
        <v>79</v>
      </c>
      <c r="F19" s="151">
        <v>6258900</v>
      </c>
      <c r="G19" s="151">
        <v>6258900</v>
      </c>
      <c r="H19" s="151">
        <v>0</v>
      </c>
      <c r="I19" s="151">
        <v>0</v>
      </c>
      <c r="J19" s="151">
        <v>0</v>
      </c>
      <c r="K19" s="151">
        <v>0</v>
      </c>
      <c r="L19" s="151">
        <v>0</v>
      </c>
      <c r="M19" s="151">
        <v>0</v>
      </c>
      <c r="N19" s="151">
        <v>0</v>
      </c>
      <c r="O19" s="151">
        <v>0</v>
      </c>
      <c r="P19" s="151">
        <v>0</v>
      </c>
      <c r="Q19" s="149">
        <v>6258900</v>
      </c>
      <c r="R19" s="43"/>
    </row>
    <row r="20" spans="2:18" ht="81.95" customHeight="1" x14ac:dyDescent="0.3">
      <c r="B20" s="150" t="s">
        <v>92</v>
      </c>
      <c r="C20" s="150" t="s">
        <v>118</v>
      </c>
      <c r="D20" s="150" t="s">
        <v>116</v>
      </c>
      <c r="E20" s="150" t="s">
        <v>91</v>
      </c>
      <c r="F20" s="151">
        <v>3707165</v>
      </c>
      <c r="G20" s="151">
        <v>3707165</v>
      </c>
      <c r="H20" s="151">
        <v>0</v>
      </c>
      <c r="I20" s="151">
        <v>0</v>
      </c>
      <c r="J20" s="151">
        <v>0</v>
      </c>
      <c r="K20" s="151">
        <v>0</v>
      </c>
      <c r="L20" s="151">
        <v>0</v>
      </c>
      <c r="M20" s="151">
        <v>0</v>
      </c>
      <c r="N20" s="151">
        <v>0</v>
      </c>
      <c r="O20" s="151">
        <v>0</v>
      </c>
      <c r="P20" s="151">
        <v>0</v>
      </c>
      <c r="Q20" s="149">
        <v>3707165</v>
      </c>
    </row>
    <row r="21" spans="2:18" ht="68.099999999999994" customHeight="1" x14ac:dyDescent="0.3">
      <c r="B21" s="150" t="s">
        <v>103</v>
      </c>
      <c r="C21" s="150" t="s">
        <v>119</v>
      </c>
      <c r="D21" s="150" t="s">
        <v>80</v>
      </c>
      <c r="E21" s="150" t="s">
        <v>120</v>
      </c>
      <c r="F21" s="151">
        <v>949000</v>
      </c>
      <c r="G21" s="151">
        <v>949000</v>
      </c>
      <c r="H21" s="151">
        <v>0</v>
      </c>
      <c r="I21" s="151">
        <v>270000</v>
      </c>
      <c r="J21" s="151">
        <v>0</v>
      </c>
      <c r="K21" s="151">
        <v>0</v>
      </c>
      <c r="L21" s="151">
        <v>0</v>
      </c>
      <c r="M21" s="151">
        <v>0</v>
      </c>
      <c r="N21" s="151">
        <v>0</v>
      </c>
      <c r="O21" s="151">
        <v>0</v>
      </c>
      <c r="P21" s="151">
        <v>0</v>
      </c>
      <c r="Q21" s="149">
        <v>949000</v>
      </c>
    </row>
    <row r="22" spans="2:18" ht="99.95" customHeight="1" x14ac:dyDescent="0.3">
      <c r="B22" s="150" t="s">
        <v>217</v>
      </c>
      <c r="C22" s="150" t="s">
        <v>218</v>
      </c>
      <c r="D22" s="150" t="s">
        <v>158</v>
      </c>
      <c r="E22" s="150" t="s">
        <v>219</v>
      </c>
      <c r="F22" s="151">
        <v>840000</v>
      </c>
      <c r="G22" s="151">
        <v>840000</v>
      </c>
      <c r="H22" s="151">
        <v>0</v>
      </c>
      <c r="I22" s="151">
        <v>0</v>
      </c>
      <c r="J22" s="151">
        <v>0</v>
      </c>
      <c r="K22" s="151">
        <v>0</v>
      </c>
      <c r="L22" s="151">
        <v>0</v>
      </c>
      <c r="M22" s="151">
        <v>0</v>
      </c>
      <c r="N22" s="151">
        <v>0</v>
      </c>
      <c r="O22" s="151">
        <v>0</v>
      </c>
      <c r="P22" s="151">
        <v>0</v>
      </c>
      <c r="Q22" s="149">
        <v>840000</v>
      </c>
    </row>
    <row r="23" spans="2:18" ht="83.1" customHeight="1" x14ac:dyDescent="0.3">
      <c r="B23" s="150" t="s">
        <v>156</v>
      </c>
      <c r="C23" s="150" t="s">
        <v>157</v>
      </c>
      <c r="D23" s="150" t="s">
        <v>158</v>
      </c>
      <c r="E23" s="150" t="s">
        <v>159</v>
      </c>
      <c r="F23" s="151">
        <v>74000</v>
      </c>
      <c r="G23" s="151">
        <v>74000</v>
      </c>
      <c r="H23" s="151">
        <v>0</v>
      </c>
      <c r="I23" s="151">
        <v>0</v>
      </c>
      <c r="J23" s="151">
        <v>0</v>
      </c>
      <c r="K23" s="151">
        <v>0</v>
      </c>
      <c r="L23" s="151">
        <v>0</v>
      </c>
      <c r="M23" s="151">
        <v>0</v>
      </c>
      <c r="N23" s="151">
        <v>0</v>
      </c>
      <c r="O23" s="151">
        <v>0</v>
      </c>
      <c r="P23" s="151">
        <v>0</v>
      </c>
      <c r="Q23" s="149">
        <v>74000</v>
      </c>
    </row>
    <row r="24" spans="2:18" ht="83.1" customHeight="1" x14ac:dyDescent="0.3">
      <c r="B24" s="150" t="s">
        <v>234</v>
      </c>
      <c r="C24" s="150" t="s">
        <v>235</v>
      </c>
      <c r="D24" s="150" t="s">
        <v>158</v>
      </c>
      <c r="E24" s="150" t="s">
        <v>236</v>
      </c>
      <c r="F24" s="151">
        <v>837700</v>
      </c>
      <c r="G24" s="151">
        <v>837700</v>
      </c>
      <c r="H24" s="151">
        <v>0</v>
      </c>
      <c r="I24" s="151">
        <v>0</v>
      </c>
      <c r="J24" s="151">
        <v>0</v>
      </c>
      <c r="K24" s="151">
        <v>0</v>
      </c>
      <c r="L24" s="151">
        <v>0</v>
      </c>
      <c r="M24" s="151">
        <v>0</v>
      </c>
      <c r="N24" s="151">
        <v>0</v>
      </c>
      <c r="O24" s="151">
        <v>0</v>
      </c>
      <c r="P24" s="151">
        <v>0</v>
      </c>
      <c r="Q24" s="149">
        <v>837700</v>
      </c>
    </row>
    <row r="25" spans="2:18" ht="71.099999999999994" customHeight="1" x14ac:dyDescent="0.3">
      <c r="B25" s="150" t="s">
        <v>467</v>
      </c>
      <c r="C25" s="150" t="s">
        <v>468</v>
      </c>
      <c r="D25" s="150" t="s">
        <v>469</v>
      </c>
      <c r="E25" s="150" t="s">
        <v>458</v>
      </c>
      <c r="F25" s="151">
        <v>300000</v>
      </c>
      <c r="G25" s="151">
        <v>300000</v>
      </c>
      <c r="H25" s="151">
        <v>0</v>
      </c>
      <c r="I25" s="151">
        <v>0</v>
      </c>
      <c r="J25" s="151">
        <v>0</v>
      </c>
      <c r="K25" s="151">
        <v>0</v>
      </c>
      <c r="L25" s="151">
        <v>0</v>
      </c>
      <c r="M25" s="151">
        <v>0</v>
      </c>
      <c r="N25" s="151">
        <v>0</v>
      </c>
      <c r="O25" s="151">
        <v>0</v>
      </c>
      <c r="P25" s="151">
        <v>0</v>
      </c>
      <c r="Q25" s="149">
        <v>300000</v>
      </c>
    </row>
    <row r="26" spans="2:18" ht="93.95" customHeight="1" x14ac:dyDescent="0.3">
      <c r="B26" s="150" t="s">
        <v>13</v>
      </c>
      <c r="C26" s="150" t="s">
        <v>11</v>
      </c>
      <c r="D26" s="150" t="s">
        <v>12</v>
      </c>
      <c r="E26" s="150" t="s">
        <v>81</v>
      </c>
      <c r="F26" s="151">
        <v>7217728</v>
      </c>
      <c r="G26" s="151">
        <v>7217728</v>
      </c>
      <c r="H26" s="151">
        <v>5357828</v>
      </c>
      <c r="I26" s="151">
        <v>676900</v>
      </c>
      <c r="J26" s="151">
        <v>0</v>
      </c>
      <c r="K26" s="151">
        <v>834000</v>
      </c>
      <c r="L26" s="151">
        <v>0</v>
      </c>
      <c r="M26" s="151">
        <v>834000</v>
      </c>
      <c r="N26" s="151">
        <v>87100</v>
      </c>
      <c r="O26" s="151">
        <v>4000</v>
      </c>
      <c r="P26" s="151">
        <v>0</v>
      </c>
      <c r="Q26" s="149">
        <v>8051728</v>
      </c>
    </row>
    <row r="27" spans="2:18" ht="53.1" customHeight="1" x14ac:dyDescent="0.3">
      <c r="B27" s="150" t="s">
        <v>62</v>
      </c>
      <c r="C27" s="150" t="s">
        <v>61</v>
      </c>
      <c r="D27" s="150" t="s">
        <v>14</v>
      </c>
      <c r="E27" s="150" t="s">
        <v>112</v>
      </c>
      <c r="F27" s="151">
        <v>1300800</v>
      </c>
      <c r="G27" s="151">
        <v>1300800</v>
      </c>
      <c r="H27" s="151">
        <v>1016190</v>
      </c>
      <c r="I27" s="151">
        <v>40800</v>
      </c>
      <c r="J27" s="151">
        <v>0</v>
      </c>
      <c r="K27" s="151">
        <v>0</v>
      </c>
      <c r="L27" s="151">
        <v>0</v>
      </c>
      <c r="M27" s="151">
        <v>0</v>
      </c>
      <c r="N27" s="151">
        <v>0</v>
      </c>
      <c r="O27" s="151">
        <v>0</v>
      </c>
      <c r="P27" s="151">
        <v>0</v>
      </c>
      <c r="Q27" s="149">
        <v>1300800</v>
      </c>
    </row>
    <row r="28" spans="2:18" ht="62.45" customHeight="1" x14ac:dyDescent="0.3">
      <c r="B28" s="150" t="s">
        <v>121</v>
      </c>
      <c r="C28" s="150" t="s">
        <v>122</v>
      </c>
      <c r="D28" s="150" t="s">
        <v>123</v>
      </c>
      <c r="E28" s="150" t="s">
        <v>332</v>
      </c>
      <c r="F28" s="151">
        <v>2136500</v>
      </c>
      <c r="G28" s="151">
        <v>2136500</v>
      </c>
      <c r="H28" s="151">
        <v>1683750</v>
      </c>
      <c r="I28" s="151">
        <v>40000</v>
      </c>
      <c r="J28" s="151">
        <v>0</v>
      </c>
      <c r="K28" s="151">
        <v>0</v>
      </c>
      <c r="L28" s="151">
        <v>0</v>
      </c>
      <c r="M28" s="151">
        <v>0</v>
      </c>
      <c r="N28" s="151">
        <v>0</v>
      </c>
      <c r="O28" s="151">
        <v>0</v>
      </c>
      <c r="P28" s="151">
        <v>0</v>
      </c>
      <c r="Q28" s="149">
        <v>2136500</v>
      </c>
    </row>
    <row r="29" spans="2:18" ht="107.45" customHeight="1" x14ac:dyDescent="0.3">
      <c r="B29" s="150" t="s">
        <v>470</v>
      </c>
      <c r="C29" s="150" t="s">
        <v>471</v>
      </c>
      <c r="D29" s="150" t="s">
        <v>123</v>
      </c>
      <c r="E29" s="150" t="s">
        <v>472</v>
      </c>
      <c r="F29" s="151">
        <v>217500</v>
      </c>
      <c r="G29" s="151">
        <v>217500</v>
      </c>
      <c r="H29" s="151">
        <v>140250</v>
      </c>
      <c r="I29" s="151">
        <v>16000</v>
      </c>
      <c r="J29" s="151">
        <v>0</v>
      </c>
      <c r="K29" s="151">
        <v>0</v>
      </c>
      <c r="L29" s="151">
        <v>0</v>
      </c>
      <c r="M29" s="151">
        <v>0</v>
      </c>
      <c r="N29" s="151">
        <v>0</v>
      </c>
      <c r="O29" s="151">
        <v>0</v>
      </c>
      <c r="P29" s="151">
        <v>0</v>
      </c>
      <c r="Q29" s="149">
        <v>217500</v>
      </c>
    </row>
    <row r="30" spans="2:18" ht="141.94999999999999" customHeight="1" x14ac:dyDescent="0.3">
      <c r="B30" s="150" t="s">
        <v>275</v>
      </c>
      <c r="C30" s="150" t="s">
        <v>276</v>
      </c>
      <c r="D30" s="150" t="s">
        <v>14</v>
      </c>
      <c r="E30" s="150" t="s">
        <v>277</v>
      </c>
      <c r="F30" s="151">
        <v>2500000</v>
      </c>
      <c r="G30" s="151">
        <v>2500000</v>
      </c>
      <c r="H30" s="151">
        <v>0</v>
      </c>
      <c r="I30" s="151">
        <v>0</v>
      </c>
      <c r="J30" s="151">
        <v>0</v>
      </c>
      <c r="K30" s="151">
        <v>0</v>
      </c>
      <c r="L30" s="151">
        <v>0</v>
      </c>
      <c r="M30" s="151">
        <v>0</v>
      </c>
      <c r="N30" s="151">
        <v>0</v>
      </c>
      <c r="O30" s="151">
        <v>0</v>
      </c>
      <c r="P30" s="151">
        <v>0</v>
      </c>
      <c r="Q30" s="149">
        <v>2500000</v>
      </c>
    </row>
    <row r="31" spans="2:18" ht="69.95" customHeight="1" x14ac:dyDescent="0.3">
      <c r="B31" s="150" t="s">
        <v>104</v>
      </c>
      <c r="C31" s="150" t="s">
        <v>124</v>
      </c>
      <c r="D31" s="150" t="s">
        <v>10</v>
      </c>
      <c r="E31" s="150" t="s">
        <v>85</v>
      </c>
      <c r="F31" s="151">
        <v>1500000</v>
      </c>
      <c r="G31" s="151">
        <v>1500000</v>
      </c>
      <c r="H31" s="151">
        <v>0</v>
      </c>
      <c r="I31" s="151">
        <v>0</v>
      </c>
      <c r="J31" s="151">
        <v>0</v>
      </c>
      <c r="K31" s="151">
        <v>0</v>
      </c>
      <c r="L31" s="151">
        <v>0</v>
      </c>
      <c r="M31" s="151">
        <v>0</v>
      </c>
      <c r="N31" s="151">
        <v>0</v>
      </c>
      <c r="O31" s="151">
        <v>0</v>
      </c>
      <c r="P31" s="151">
        <v>0</v>
      </c>
      <c r="Q31" s="149">
        <v>1500000</v>
      </c>
    </row>
    <row r="32" spans="2:18" ht="49.5" customHeight="1" x14ac:dyDescent="0.3">
      <c r="B32" s="150" t="s">
        <v>90</v>
      </c>
      <c r="C32" s="150" t="s">
        <v>125</v>
      </c>
      <c r="D32" s="150" t="s">
        <v>17</v>
      </c>
      <c r="E32" s="150" t="s">
        <v>83</v>
      </c>
      <c r="F32" s="151">
        <v>385842</v>
      </c>
      <c r="G32" s="151">
        <v>385842</v>
      </c>
      <c r="H32" s="151">
        <v>0</v>
      </c>
      <c r="I32" s="151">
        <v>0</v>
      </c>
      <c r="J32" s="151">
        <v>0</v>
      </c>
      <c r="K32" s="151">
        <v>0</v>
      </c>
      <c r="L32" s="151">
        <v>0</v>
      </c>
      <c r="M32" s="151">
        <v>0</v>
      </c>
      <c r="N32" s="151">
        <v>0</v>
      </c>
      <c r="O32" s="151">
        <v>0</v>
      </c>
      <c r="P32" s="151">
        <v>0</v>
      </c>
      <c r="Q32" s="149">
        <v>385842</v>
      </c>
    </row>
    <row r="33" spans="2:17" ht="74.099999999999994" customHeight="1" x14ac:dyDescent="0.3">
      <c r="B33" s="150" t="s">
        <v>333</v>
      </c>
      <c r="C33" s="150" t="s">
        <v>334</v>
      </c>
      <c r="D33" s="150" t="s">
        <v>20</v>
      </c>
      <c r="E33" s="150" t="s">
        <v>335</v>
      </c>
      <c r="F33" s="151">
        <v>233443</v>
      </c>
      <c r="G33" s="151">
        <v>233443</v>
      </c>
      <c r="H33" s="151">
        <v>0</v>
      </c>
      <c r="I33" s="151">
        <v>0</v>
      </c>
      <c r="J33" s="151">
        <v>0</v>
      </c>
      <c r="K33" s="151">
        <v>0</v>
      </c>
      <c r="L33" s="151">
        <v>0</v>
      </c>
      <c r="M33" s="151">
        <v>0</v>
      </c>
      <c r="N33" s="151">
        <v>0</v>
      </c>
      <c r="O33" s="151">
        <v>0</v>
      </c>
      <c r="P33" s="151">
        <v>0</v>
      </c>
      <c r="Q33" s="149">
        <v>233443</v>
      </c>
    </row>
    <row r="34" spans="2:17" ht="66.599999999999994" customHeight="1" x14ac:dyDescent="0.3">
      <c r="B34" s="150" t="s">
        <v>101</v>
      </c>
      <c r="C34" s="150" t="s">
        <v>126</v>
      </c>
      <c r="D34" s="150" t="s">
        <v>20</v>
      </c>
      <c r="E34" s="150" t="s">
        <v>100</v>
      </c>
      <c r="F34" s="151">
        <v>6976557</v>
      </c>
      <c r="G34" s="151">
        <v>6976557</v>
      </c>
      <c r="H34" s="151">
        <v>2875500</v>
      </c>
      <c r="I34" s="151">
        <v>1954900</v>
      </c>
      <c r="J34" s="151">
        <v>0</v>
      </c>
      <c r="K34" s="151">
        <v>40000</v>
      </c>
      <c r="L34" s="151">
        <v>40000</v>
      </c>
      <c r="M34" s="151">
        <v>0</v>
      </c>
      <c r="N34" s="151">
        <v>0</v>
      </c>
      <c r="O34" s="151">
        <v>0</v>
      </c>
      <c r="P34" s="151">
        <v>40000</v>
      </c>
      <c r="Q34" s="149">
        <v>7016557</v>
      </c>
    </row>
    <row r="35" spans="2:17" ht="152.1" customHeight="1" x14ac:dyDescent="0.3">
      <c r="B35" s="150" t="s">
        <v>293</v>
      </c>
      <c r="C35" s="150" t="s">
        <v>278</v>
      </c>
      <c r="D35" s="150" t="s">
        <v>279</v>
      </c>
      <c r="E35" s="150" t="s">
        <v>280</v>
      </c>
      <c r="F35" s="151">
        <v>0</v>
      </c>
      <c r="G35" s="151">
        <v>0</v>
      </c>
      <c r="H35" s="151">
        <v>0</v>
      </c>
      <c r="I35" s="151">
        <v>0</v>
      </c>
      <c r="J35" s="151">
        <v>0</v>
      </c>
      <c r="K35" s="151">
        <v>230000</v>
      </c>
      <c r="L35" s="151">
        <v>230000</v>
      </c>
      <c r="M35" s="151">
        <v>0</v>
      </c>
      <c r="N35" s="151">
        <v>0</v>
      </c>
      <c r="O35" s="151">
        <v>0</v>
      </c>
      <c r="P35" s="151">
        <v>230000</v>
      </c>
      <c r="Q35" s="149">
        <v>230000</v>
      </c>
    </row>
    <row r="36" spans="2:17" ht="65.45" customHeight="1" x14ac:dyDescent="0.3">
      <c r="B36" s="150" t="s">
        <v>266</v>
      </c>
      <c r="C36" s="150" t="s">
        <v>267</v>
      </c>
      <c r="D36" s="150" t="s">
        <v>105</v>
      </c>
      <c r="E36" s="150" t="s">
        <v>281</v>
      </c>
      <c r="F36" s="151">
        <v>0</v>
      </c>
      <c r="G36" s="151">
        <v>0</v>
      </c>
      <c r="H36" s="151">
        <v>0</v>
      </c>
      <c r="I36" s="151">
        <v>0</v>
      </c>
      <c r="J36" s="151">
        <v>0</v>
      </c>
      <c r="K36" s="151">
        <v>500000</v>
      </c>
      <c r="L36" s="151">
        <v>500000</v>
      </c>
      <c r="M36" s="151">
        <v>0</v>
      </c>
      <c r="N36" s="151">
        <v>0</v>
      </c>
      <c r="O36" s="151">
        <v>0</v>
      </c>
      <c r="P36" s="151">
        <v>500000</v>
      </c>
      <c r="Q36" s="149">
        <v>500000</v>
      </c>
    </row>
    <row r="37" spans="2:17" ht="71.099999999999994" customHeight="1" x14ac:dyDescent="0.3">
      <c r="B37" s="150" t="s">
        <v>479</v>
      </c>
      <c r="C37" s="150" t="s">
        <v>480</v>
      </c>
      <c r="D37" s="150" t="s">
        <v>105</v>
      </c>
      <c r="E37" s="150" t="s">
        <v>493</v>
      </c>
      <c r="F37" s="151">
        <v>0</v>
      </c>
      <c r="G37" s="151">
        <v>0</v>
      </c>
      <c r="H37" s="151">
        <v>0</v>
      </c>
      <c r="I37" s="151">
        <v>0</v>
      </c>
      <c r="J37" s="151">
        <v>0</v>
      </c>
      <c r="K37" s="151">
        <v>95100</v>
      </c>
      <c r="L37" s="151">
        <v>95100</v>
      </c>
      <c r="M37" s="151">
        <v>0</v>
      </c>
      <c r="N37" s="151">
        <v>0</v>
      </c>
      <c r="O37" s="151">
        <v>0</v>
      </c>
      <c r="P37" s="151">
        <v>95100</v>
      </c>
      <c r="Q37" s="149">
        <v>95100</v>
      </c>
    </row>
    <row r="38" spans="2:17" ht="83.1" customHeight="1" x14ac:dyDescent="0.3">
      <c r="B38" s="150" t="s">
        <v>107</v>
      </c>
      <c r="C38" s="150" t="s">
        <v>128</v>
      </c>
      <c r="D38" s="150" t="s">
        <v>102</v>
      </c>
      <c r="E38" s="150" t="s">
        <v>106</v>
      </c>
      <c r="F38" s="151">
        <v>1004900</v>
      </c>
      <c r="G38" s="151">
        <v>1004900</v>
      </c>
      <c r="H38" s="151">
        <v>0</v>
      </c>
      <c r="I38" s="151">
        <v>0</v>
      </c>
      <c r="J38" s="151">
        <v>0</v>
      </c>
      <c r="K38" s="151">
        <v>0</v>
      </c>
      <c r="L38" s="151">
        <v>0</v>
      </c>
      <c r="M38" s="151">
        <v>0</v>
      </c>
      <c r="N38" s="151">
        <v>0</v>
      </c>
      <c r="O38" s="151">
        <v>0</v>
      </c>
      <c r="P38" s="151">
        <v>0</v>
      </c>
      <c r="Q38" s="149">
        <v>1004900</v>
      </c>
    </row>
    <row r="39" spans="2:17" ht="62.45" customHeight="1" x14ac:dyDescent="0.3">
      <c r="B39" s="150" t="s">
        <v>286</v>
      </c>
      <c r="C39" s="150" t="s">
        <v>287</v>
      </c>
      <c r="D39" s="150" t="s">
        <v>288</v>
      </c>
      <c r="E39" s="150" t="s">
        <v>289</v>
      </c>
      <c r="F39" s="151">
        <v>19825</v>
      </c>
      <c r="G39" s="151">
        <v>0</v>
      </c>
      <c r="H39" s="151">
        <v>0</v>
      </c>
      <c r="I39" s="151">
        <v>0</v>
      </c>
      <c r="J39" s="151">
        <v>19825</v>
      </c>
      <c r="K39" s="151">
        <v>0</v>
      </c>
      <c r="L39" s="151">
        <v>0</v>
      </c>
      <c r="M39" s="151">
        <v>0</v>
      </c>
      <c r="N39" s="151">
        <v>0</v>
      </c>
      <c r="O39" s="151">
        <v>0</v>
      </c>
      <c r="P39" s="151">
        <v>0</v>
      </c>
      <c r="Q39" s="149">
        <v>19825</v>
      </c>
    </row>
    <row r="40" spans="2:17" ht="64.5" customHeight="1" x14ac:dyDescent="0.3">
      <c r="B40" s="150" t="s">
        <v>148</v>
      </c>
      <c r="C40" s="150" t="s">
        <v>149</v>
      </c>
      <c r="D40" s="150" t="s">
        <v>127</v>
      </c>
      <c r="E40" s="150" t="s">
        <v>150</v>
      </c>
      <c r="F40" s="151">
        <v>85000</v>
      </c>
      <c r="G40" s="151">
        <v>85000</v>
      </c>
      <c r="H40" s="151">
        <v>0</v>
      </c>
      <c r="I40" s="151">
        <v>0</v>
      </c>
      <c r="J40" s="151">
        <v>0</v>
      </c>
      <c r="K40" s="151">
        <v>0</v>
      </c>
      <c r="L40" s="151">
        <v>0</v>
      </c>
      <c r="M40" s="151">
        <v>0</v>
      </c>
      <c r="N40" s="151">
        <v>0</v>
      </c>
      <c r="O40" s="151">
        <v>0</v>
      </c>
      <c r="P40" s="151">
        <v>0</v>
      </c>
      <c r="Q40" s="149">
        <v>85000</v>
      </c>
    </row>
    <row r="41" spans="2:17" ht="67.5" customHeight="1" x14ac:dyDescent="0.3">
      <c r="B41" s="150" t="s">
        <v>486</v>
      </c>
      <c r="C41" s="150" t="s">
        <v>487</v>
      </c>
      <c r="D41" s="150" t="s">
        <v>127</v>
      </c>
      <c r="E41" s="150" t="s">
        <v>488</v>
      </c>
      <c r="F41" s="151">
        <v>50000</v>
      </c>
      <c r="G41" s="151">
        <v>0</v>
      </c>
      <c r="H41" s="151">
        <v>0</v>
      </c>
      <c r="I41" s="151">
        <v>0</v>
      </c>
      <c r="J41" s="151">
        <v>50000</v>
      </c>
      <c r="K41" s="151">
        <v>0</v>
      </c>
      <c r="L41" s="151">
        <v>0</v>
      </c>
      <c r="M41" s="151">
        <v>0</v>
      </c>
      <c r="N41" s="151">
        <v>0</v>
      </c>
      <c r="O41" s="151">
        <v>0</v>
      </c>
      <c r="P41" s="151">
        <v>0</v>
      </c>
      <c r="Q41" s="149">
        <v>50000</v>
      </c>
    </row>
    <row r="42" spans="2:17" ht="68.099999999999994" customHeight="1" x14ac:dyDescent="0.3">
      <c r="B42" s="150" t="s">
        <v>108</v>
      </c>
      <c r="C42" s="150" t="s">
        <v>129</v>
      </c>
      <c r="D42" s="150" t="s">
        <v>174</v>
      </c>
      <c r="E42" s="150" t="s">
        <v>473</v>
      </c>
      <c r="F42" s="151">
        <v>359264</v>
      </c>
      <c r="G42" s="151">
        <v>359264</v>
      </c>
      <c r="H42" s="151">
        <v>241200</v>
      </c>
      <c r="I42" s="151">
        <v>6300</v>
      </c>
      <c r="J42" s="151">
        <v>0</v>
      </c>
      <c r="K42" s="151">
        <v>0</v>
      </c>
      <c r="L42" s="151">
        <v>0</v>
      </c>
      <c r="M42" s="151">
        <v>0</v>
      </c>
      <c r="N42" s="151">
        <v>0</v>
      </c>
      <c r="O42" s="151">
        <v>0</v>
      </c>
      <c r="P42" s="151">
        <v>0</v>
      </c>
      <c r="Q42" s="149">
        <v>359264</v>
      </c>
    </row>
    <row r="43" spans="2:17" ht="63" customHeight="1" x14ac:dyDescent="0.3">
      <c r="B43" s="150" t="s">
        <v>362</v>
      </c>
      <c r="C43" s="150" t="s">
        <v>363</v>
      </c>
      <c r="D43" s="150" t="s">
        <v>364</v>
      </c>
      <c r="E43" s="150" t="s">
        <v>365</v>
      </c>
      <c r="F43" s="151">
        <v>520000</v>
      </c>
      <c r="G43" s="151">
        <v>520000</v>
      </c>
      <c r="H43" s="151">
        <v>0</v>
      </c>
      <c r="I43" s="151">
        <v>0</v>
      </c>
      <c r="J43" s="151">
        <v>0</v>
      </c>
      <c r="K43" s="151">
        <v>0</v>
      </c>
      <c r="L43" s="151">
        <v>0</v>
      </c>
      <c r="M43" s="151">
        <v>0</v>
      </c>
      <c r="N43" s="151">
        <v>0</v>
      </c>
      <c r="O43" s="151">
        <v>0</v>
      </c>
      <c r="P43" s="151">
        <v>0</v>
      </c>
      <c r="Q43" s="149">
        <v>520000</v>
      </c>
    </row>
    <row r="44" spans="2:17" ht="64.5" customHeight="1" x14ac:dyDescent="0.3">
      <c r="B44" s="150" t="s">
        <v>240</v>
      </c>
      <c r="C44" s="150" t="s">
        <v>336</v>
      </c>
      <c r="D44" s="150" t="s">
        <v>241</v>
      </c>
      <c r="E44" s="150" t="s">
        <v>133</v>
      </c>
      <c r="F44" s="151">
        <v>0</v>
      </c>
      <c r="G44" s="151">
        <v>0</v>
      </c>
      <c r="H44" s="151">
        <v>0</v>
      </c>
      <c r="I44" s="151">
        <v>0</v>
      </c>
      <c r="J44" s="151">
        <v>0</v>
      </c>
      <c r="K44" s="151">
        <v>58400</v>
      </c>
      <c r="L44" s="151">
        <v>0</v>
      </c>
      <c r="M44" s="151">
        <v>58400</v>
      </c>
      <c r="N44" s="151">
        <v>0</v>
      </c>
      <c r="O44" s="151">
        <v>0</v>
      </c>
      <c r="P44" s="151">
        <v>0</v>
      </c>
      <c r="Q44" s="149">
        <v>58400</v>
      </c>
    </row>
    <row r="45" spans="2:17" ht="53.45" customHeight="1" x14ac:dyDescent="0.3">
      <c r="B45" s="150" t="s">
        <v>337</v>
      </c>
      <c r="C45" s="150" t="s">
        <v>160</v>
      </c>
      <c r="D45" s="150" t="s">
        <v>161</v>
      </c>
      <c r="E45" s="150" t="s">
        <v>162</v>
      </c>
      <c r="F45" s="151">
        <v>150569</v>
      </c>
      <c r="G45" s="151">
        <v>150569</v>
      </c>
      <c r="H45" s="151">
        <v>0</v>
      </c>
      <c r="I45" s="151">
        <v>0</v>
      </c>
      <c r="J45" s="151">
        <v>0</v>
      </c>
      <c r="K45" s="151">
        <v>0</v>
      </c>
      <c r="L45" s="151">
        <v>0</v>
      </c>
      <c r="M45" s="151">
        <v>0</v>
      </c>
      <c r="N45" s="151">
        <v>0</v>
      </c>
      <c r="O45" s="151">
        <v>0</v>
      </c>
      <c r="P45" s="151">
        <v>0</v>
      </c>
      <c r="Q45" s="149">
        <v>150569</v>
      </c>
    </row>
    <row r="46" spans="2:17" ht="68.45" customHeight="1" x14ac:dyDescent="0.3">
      <c r="B46" s="166" t="s">
        <v>96</v>
      </c>
      <c r="C46" s="166" t="s">
        <v>331</v>
      </c>
      <c r="D46" s="166" t="s">
        <v>331</v>
      </c>
      <c r="E46" s="166" t="s">
        <v>66</v>
      </c>
      <c r="F46" s="149">
        <v>199455908</v>
      </c>
      <c r="G46" s="149">
        <v>199455908</v>
      </c>
      <c r="H46" s="149">
        <v>152947608</v>
      </c>
      <c r="I46" s="149">
        <v>7353559</v>
      </c>
      <c r="J46" s="149">
        <v>0</v>
      </c>
      <c r="K46" s="149">
        <v>614722</v>
      </c>
      <c r="L46" s="149">
        <v>574622</v>
      </c>
      <c r="M46" s="149">
        <v>40100</v>
      </c>
      <c r="N46" s="149">
        <v>0</v>
      </c>
      <c r="O46" s="149">
        <v>0</v>
      </c>
      <c r="P46" s="149">
        <v>574622</v>
      </c>
      <c r="Q46" s="149">
        <v>200070630</v>
      </c>
    </row>
    <row r="47" spans="2:17" ht="71.45" customHeight="1" x14ac:dyDescent="0.3">
      <c r="B47" s="166" t="s">
        <v>97</v>
      </c>
      <c r="C47" s="166" t="s">
        <v>331</v>
      </c>
      <c r="D47" s="166" t="s">
        <v>331</v>
      </c>
      <c r="E47" s="166" t="s">
        <v>66</v>
      </c>
      <c r="F47" s="149">
        <v>199455908</v>
      </c>
      <c r="G47" s="149">
        <v>199455908</v>
      </c>
      <c r="H47" s="149">
        <v>152947608</v>
      </c>
      <c r="I47" s="149">
        <v>7353559</v>
      </c>
      <c r="J47" s="149">
        <v>0</v>
      </c>
      <c r="K47" s="149">
        <v>614722</v>
      </c>
      <c r="L47" s="149">
        <v>574622</v>
      </c>
      <c r="M47" s="149">
        <v>40100</v>
      </c>
      <c r="N47" s="149">
        <v>0</v>
      </c>
      <c r="O47" s="149">
        <v>0</v>
      </c>
      <c r="P47" s="149">
        <v>574622</v>
      </c>
      <c r="Q47" s="149">
        <v>200070630</v>
      </c>
    </row>
    <row r="48" spans="2:17" ht="81" customHeight="1" x14ac:dyDescent="0.3">
      <c r="B48" s="150" t="s">
        <v>134</v>
      </c>
      <c r="C48" s="150" t="s">
        <v>117</v>
      </c>
      <c r="D48" s="150" t="s">
        <v>2</v>
      </c>
      <c r="E48" s="150" t="s">
        <v>338</v>
      </c>
      <c r="F48" s="151">
        <v>2384345</v>
      </c>
      <c r="G48" s="151">
        <v>2384345</v>
      </c>
      <c r="H48" s="151">
        <v>1830890</v>
      </c>
      <c r="I48" s="151">
        <v>67700</v>
      </c>
      <c r="J48" s="151">
        <v>0</v>
      </c>
      <c r="K48" s="151">
        <v>0</v>
      </c>
      <c r="L48" s="151">
        <v>0</v>
      </c>
      <c r="M48" s="151">
        <v>0</v>
      </c>
      <c r="N48" s="151">
        <v>0</v>
      </c>
      <c r="O48" s="151">
        <v>0</v>
      </c>
      <c r="P48" s="151">
        <v>0</v>
      </c>
      <c r="Q48" s="149">
        <v>2384345</v>
      </c>
    </row>
    <row r="49" spans="2:17" ht="57.6" customHeight="1" x14ac:dyDescent="0.3">
      <c r="B49" s="150" t="s">
        <v>246</v>
      </c>
      <c r="C49" s="150" t="s">
        <v>339</v>
      </c>
      <c r="D49" s="150" t="s">
        <v>67</v>
      </c>
      <c r="E49" s="150" t="s">
        <v>247</v>
      </c>
      <c r="F49" s="151">
        <v>38273448</v>
      </c>
      <c r="G49" s="151">
        <v>38273448</v>
      </c>
      <c r="H49" s="151">
        <v>23466067</v>
      </c>
      <c r="I49" s="151">
        <v>6918069</v>
      </c>
      <c r="J49" s="151">
        <v>0</v>
      </c>
      <c r="K49" s="151">
        <v>37100</v>
      </c>
      <c r="L49" s="151">
        <v>0</v>
      </c>
      <c r="M49" s="151">
        <v>37100</v>
      </c>
      <c r="N49" s="151">
        <v>0</v>
      </c>
      <c r="O49" s="151">
        <v>0</v>
      </c>
      <c r="P49" s="151">
        <v>0</v>
      </c>
      <c r="Q49" s="149">
        <v>38310548</v>
      </c>
    </row>
    <row r="50" spans="2:17" ht="57.95" customHeight="1" x14ac:dyDescent="0.3">
      <c r="B50" s="150" t="s">
        <v>248</v>
      </c>
      <c r="C50" s="150" t="s">
        <v>340</v>
      </c>
      <c r="D50" s="150" t="s">
        <v>67</v>
      </c>
      <c r="E50" s="150" t="s">
        <v>247</v>
      </c>
      <c r="F50" s="151">
        <v>144499800</v>
      </c>
      <c r="G50" s="151">
        <v>144499800</v>
      </c>
      <c r="H50" s="151">
        <v>119187630</v>
      </c>
      <c r="I50" s="151">
        <v>0</v>
      </c>
      <c r="J50" s="151">
        <v>0</v>
      </c>
      <c r="K50" s="151">
        <v>0</v>
      </c>
      <c r="L50" s="151">
        <v>0</v>
      </c>
      <c r="M50" s="151">
        <v>0</v>
      </c>
      <c r="N50" s="151">
        <v>0</v>
      </c>
      <c r="O50" s="151">
        <v>0</v>
      </c>
      <c r="P50" s="151">
        <v>0</v>
      </c>
      <c r="Q50" s="149">
        <v>144499800</v>
      </c>
    </row>
    <row r="51" spans="2:17" ht="68.099999999999994" customHeight="1" x14ac:dyDescent="0.3">
      <c r="B51" s="150" t="s">
        <v>474</v>
      </c>
      <c r="C51" s="150" t="s">
        <v>475</v>
      </c>
      <c r="D51" s="150" t="s">
        <v>67</v>
      </c>
      <c r="E51" s="150" t="s">
        <v>247</v>
      </c>
      <c r="F51" s="151">
        <v>2597600</v>
      </c>
      <c r="G51" s="151">
        <v>2597600</v>
      </c>
      <c r="H51" s="151">
        <v>0</v>
      </c>
      <c r="I51" s="151">
        <v>0</v>
      </c>
      <c r="J51" s="151">
        <v>0</v>
      </c>
      <c r="K51" s="151">
        <v>300000</v>
      </c>
      <c r="L51" s="151">
        <v>300000</v>
      </c>
      <c r="M51" s="151">
        <v>0</v>
      </c>
      <c r="N51" s="151">
        <v>0</v>
      </c>
      <c r="O51" s="151">
        <v>0</v>
      </c>
      <c r="P51" s="151">
        <v>300000</v>
      </c>
      <c r="Q51" s="149">
        <v>2897600</v>
      </c>
    </row>
    <row r="52" spans="2:17" ht="88.5" customHeight="1" x14ac:dyDescent="0.3">
      <c r="B52" s="150" t="s">
        <v>249</v>
      </c>
      <c r="C52" s="150" t="s">
        <v>158</v>
      </c>
      <c r="D52" s="150" t="s">
        <v>9</v>
      </c>
      <c r="E52" s="150" t="s">
        <v>250</v>
      </c>
      <c r="F52" s="151">
        <v>2269418</v>
      </c>
      <c r="G52" s="151">
        <v>2269418</v>
      </c>
      <c r="H52" s="151">
        <v>1724025</v>
      </c>
      <c r="I52" s="151">
        <v>146410</v>
      </c>
      <c r="J52" s="151">
        <v>0</v>
      </c>
      <c r="K52" s="151">
        <v>3000</v>
      </c>
      <c r="L52" s="151">
        <v>0</v>
      </c>
      <c r="M52" s="151">
        <v>3000</v>
      </c>
      <c r="N52" s="151">
        <v>0</v>
      </c>
      <c r="O52" s="151">
        <v>0</v>
      </c>
      <c r="P52" s="151">
        <v>0</v>
      </c>
      <c r="Q52" s="149">
        <v>2272418</v>
      </c>
    </row>
    <row r="53" spans="2:17" ht="57" customHeight="1" x14ac:dyDescent="0.3">
      <c r="B53" s="150" t="s">
        <v>257</v>
      </c>
      <c r="C53" s="150" t="s">
        <v>341</v>
      </c>
      <c r="D53" s="150" t="s">
        <v>65</v>
      </c>
      <c r="E53" s="150" t="s">
        <v>84</v>
      </c>
      <c r="F53" s="151">
        <v>4861254</v>
      </c>
      <c r="G53" s="151">
        <v>4861254</v>
      </c>
      <c r="H53" s="151">
        <v>3796910</v>
      </c>
      <c r="I53" s="151">
        <v>145380</v>
      </c>
      <c r="J53" s="151">
        <v>0</v>
      </c>
      <c r="K53" s="151">
        <v>100000</v>
      </c>
      <c r="L53" s="151">
        <v>100000</v>
      </c>
      <c r="M53" s="151">
        <v>0</v>
      </c>
      <c r="N53" s="151">
        <v>0</v>
      </c>
      <c r="O53" s="151">
        <v>0</v>
      </c>
      <c r="P53" s="151">
        <v>100000</v>
      </c>
      <c r="Q53" s="149">
        <v>4961254</v>
      </c>
    </row>
    <row r="54" spans="2:17" ht="56.1" customHeight="1" x14ac:dyDescent="0.3">
      <c r="B54" s="150" t="s">
        <v>258</v>
      </c>
      <c r="C54" s="150" t="s">
        <v>342</v>
      </c>
      <c r="D54" s="150" t="s">
        <v>65</v>
      </c>
      <c r="E54" s="150" t="s">
        <v>115</v>
      </c>
      <c r="F54" s="151">
        <v>26900</v>
      </c>
      <c r="G54" s="151">
        <v>26900</v>
      </c>
      <c r="H54" s="151">
        <v>0</v>
      </c>
      <c r="I54" s="151">
        <v>0</v>
      </c>
      <c r="J54" s="151">
        <v>0</v>
      </c>
      <c r="K54" s="151">
        <v>0</v>
      </c>
      <c r="L54" s="151">
        <v>0</v>
      </c>
      <c r="M54" s="151">
        <v>0</v>
      </c>
      <c r="N54" s="151">
        <v>0</v>
      </c>
      <c r="O54" s="151">
        <v>0</v>
      </c>
      <c r="P54" s="151">
        <v>0</v>
      </c>
      <c r="Q54" s="149">
        <v>26900</v>
      </c>
    </row>
    <row r="55" spans="2:17" ht="87" customHeight="1" x14ac:dyDescent="0.3">
      <c r="B55" s="150" t="s">
        <v>251</v>
      </c>
      <c r="C55" s="150" t="s">
        <v>343</v>
      </c>
      <c r="D55" s="150" t="s">
        <v>65</v>
      </c>
      <c r="E55" s="150" t="s">
        <v>253</v>
      </c>
      <c r="F55" s="151">
        <v>233010</v>
      </c>
      <c r="G55" s="151">
        <v>233010</v>
      </c>
      <c r="H55" s="151">
        <v>79870</v>
      </c>
      <c r="I55" s="151">
        <v>10000</v>
      </c>
      <c r="J55" s="151">
        <v>0</v>
      </c>
      <c r="K55" s="151">
        <v>0</v>
      </c>
      <c r="L55" s="151">
        <v>0</v>
      </c>
      <c r="M55" s="151">
        <v>0</v>
      </c>
      <c r="N55" s="151">
        <v>0</v>
      </c>
      <c r="O55" s="151">
        <v>0</v>
      </c>
      <c r="P55" s="151">
        <v>0</v>
      </c>
      <c r="Q55" s="149">
        <v>233010</v>
      </c>
    </row>
    <row r="56" spans="2:17" ht="84.6" customHeight="1" x14ac:dyDescent="0.3">
      <c r="B56" s="150" t="s">
        <v>252</v>
      </c>
      <c r="C56" s="150" t="s">
        <v>344</v>
      </c>
      <c r="D56" s="150" t="s">
        <v>65</v>
      </c>
      <c r="E56" s="150" t="s">
        <v>254</v>
      </c>
      <c r="F56" s="151">
        <v>1100313</v>
      </c>
      <c r="G56" s="151">
        <v>1100313</v>
      </c>
      <c r="H56" s="151">
        <v>901900</v>
      </c>
      <c r="I56" s="151">
        <v>0</v>
      </c>
      <c r="J56" s="151">
        <v>0</v>
      </c>
      <c r="K56" s="151">
        <v>0</v>
      </c>
      <c r="L56" s="151">
        <v>0</v>
      </c>
      <c r="M56" s="151">
        <v>0</v>
      </c>
      <c r="N56" s="151">
        <v>0</v>
      </c>
      <c r="O56" s="151">
        <v>0</v>
      </c>
      <c r="P56" s="151">
        <v>0</v>
      </c>
      <c r="Q56" s="149">
        <v>1100313</v>
      </c>
    </row>
    <row r="57" spans="2:17" ht="105.6" customHeight="1" x14ac:dyDescent="0.3">
      <c r="B57" s="150" t="s">
        <v>306</v>
      </c>
      <c r="C57" s="150" t="s">
        <v>304</v>
      </c>
      <c r="D57" s="150" t="s">
        <v>65</v>
      </c>
      <c r="E57" s="150" t="s">
        <v>305</v>
      </c>
      <c r="F57" s="151">
        <v>507955</v>
      </c>
      <c r="G57" s="151">
        <v>507955</v>
      </c>
      <c r="H57" s="151">
        <v>357816</v>
      </c>
      <c r="I57" s="151">
        <v>0</v>
      </c>
      <c r="J57" s="151">
        <v>0</v>
      </c>
      <c r="K57" s="151">
        <v>174622</v>
      </c>
      <c r="L57" s="151">
        <v>174622</v>
      </c>
      <c r="M57" s="151">
        <v>0</v>
      </c>
      <c r="N57" s="151">
        <v>0</v>
      </c>
      <c r="O57" s="151">
        <v>0</v>
      </c>
      <c r="P57" s="151">
        <v>174622</v>
      </c>
      <c r="Q57" s="149">
        <v>682577</v>
      </c>
    </row>
    <row r="58" spans="2:17" ht="77.45" customHeight="1" x14ac:dyDescent="0.3">
      <c r="B58" s="150" t="s">
        <v>300</v>
      </c>
      <c r="C58" s="150" t="s">
        <v>301</v>
      </c>
      <c r="D58" s="150" t="s">
        <v>158</v>
      </c>
      <c r="E58" s="150" t="s">
        <v>302</v>
      </c>
      <c r="F58" s="151">
        <v>326025</v>
      </c>
      <c r="G58" s="151">
        <v>326025</v>
      </c>
      <c r="H58" s="151">
        <v>0</v>
      </c>
      <c r="I58" s="151">
        <v>0</v>
      </c>
      <c r="J58" s="151">
        <v>0</v>
      </c>
      <c r="K58" s="151">
        <v>0</v>
      </c>
      <c r="L58" s="151">
        <v>0</v>
      </c>
      <c r="M58" s="151">
        <v>0</v>
      </c>
      <c r="N58" s="151">
        <v>0</v>
      </c>
      <c r="O58" s="151">
        <v>0</v>
      </c>
      <c r="P58" s="151">
        <v>0</v>
      </c>
      <c r="Q58" s="149">
        <v>326025</v>
      </c>
    </row>
    <row r="59" spans="2:17" ht="55.5" customHeight="1" x14ac:dyDescent="0.3">
      <c r="B59" s="150" t="s">
        <v>98</v>
      </c>
      <c r="C59" s="150" t="s">
        <v>307</v>
      </c>
      <c r="D59" s="150" t="s">
        <v>19</v>
      </c>
      <c r="E59" s="150" t="s">
        <v>18</v>
      </c>
      <c r="F59" s="151">
        <v>51440</v>
      </c>
      <c r="G59" s="151">
        <v>51440</v>
      </c>
      <c r="H59" s="151">
        <v>0</v>
      </c>
      <c r="I59" s="151">
        <v>0</v>
      </c>
      <c r="J59" s="151">
        <v>0</v>
      </c>
      <c r="K59" s="151">
        <v>0</v>
      </c>
      <c r="L59" s="151">
        <v>0</v>
      </c>
      <c r="M59" s="151">
        <v>0</v>
      </c>
      <c r="N59" s="151">
        <v>0</v>
      </c>
      <c r="O59" s="151">
        <v>0</v>
      </c>
      <c r="P59" s="151">
        <v>0</v>
      </c>
      <c r="Q59" s="149">
        <v>51440</v>
      </c>
    </row>
    <row r="60" spans="2:17" ht="71.45" customHeight="1" x14ac:dyDescent="0.3">
      <c r="B60" s="150" t="s">
        <v>99</v>
      </c>
      <c r="C60" s="150" t="s">
        <v>135</v>
      </c>
      <c r="D60" s="150" t="s">
        <v>19</v>
      </c>
      <c r="E60" s="150" t="s">
        <v>64</v>
      </c>
      <c r="F60" s="151">
        <v>2088600</v>
      </c>
      <c r="G60" s="151">
        <v>2088600</v>
      </c>
      <c r="H60" s="151">
        <v>1602500</v>
      </c>
      <c r="I60" s="151">
        <v>66000</v>
      </c>
      <c r="J60" s="151">
        <v>0</v>
      </c>
      <c r="K60" s="151">
        <v>0</v>
      </c>
      <c r="L60" s="151">
        <v>0</v>
      </c>
      <c r="M60" s="151">
        <v>0</v>
      </c>
      <c r="N60" s="151">
        <v>0</v>
      </c>
      <c r="O60" s="151">
        <v>0</v>
      </c>
      <c r="P60" s="151">
        <v>0</v>
      </c>
      <c r="Q60" s="149">
        <v>2088600</v>
      </c>
    </row>
    <row r="61" spans="2:17" ht="99.6" customHeight="1" x14ac:dyDescent="0.3">
      <c r="B61" s="150" t="s">
        <v>136</v>
      </c>
      <c r="C61" s="150" t="s">
        <v>137</v>
      </c>
      <c r="D61" s="150" t="s">
        <v>19</v>
      </c>
      <c r="E61" s="150" t="s">
        <v>345</v>
      </c>
      <c r="F61" s="151">
        <v>235800</v>
      </c>
      <c r="G61" s="151">
        <v>235800</v>
      </c>
      <c r="H61" s="151">
        <v>0</v>
      </c>
      <c r="I61" s="151">
        <v>0</v>
      </c>
      <c r="J61" s="151">
        <v>0</v>
      </c>
      <c r="K61" s="151">
        <v>0</v>
      </c>
      <c r="L61" s="151">
        <v>0</v>
      </c>
      <c r="M61" s="151">
        <v>0</v>
      </c>
      <c r="N61" s="151">
        <v>0</v>
      </c>
      <c r="O61" s="151">
        <v>0</v>
      </c>
      <c r="P61" s="151">
        <v>0</v>
      </c>
      <c r="Q61" s="149">
        <v>235800</v>
      </c>
    </row>
    <row r="62" spans="2:17" ht="47.1" customHeight="1" x14ac:dyDescent="0.3">
      <c r="B62" s="166" t="s">
        <v>346</v>
      </c>
      <c r="C62" s="166" t="s">
        <v>331</v>
      </c>
      <c r="D62" s="166" t="s">
        <v>331</v>
      </c>
      <c r="E62" s="166" t="s">
        <v>282</v>
      </c>
      <c r="F62" s="149">
        <v>1044800</v>
      </c>
      <c r="G62" s="149">
        <v>1044800</v>
      </c>
      <c r="H62" s="149">
        <v>820500</v>
      </c>
      <c r="I62" s="149">
        <v>9600</v>
      </c>
      <c r="J62" s="149">
        <v>0</v>
      </c>
      <c r="K62" s="149">
        <v>0</v>
      </c>
      <c r="L62" s="149">
        <v>0</v>
      </c>
      <c r="M62" s="149">
        <v>0</v>
      </c>
      <c r="N62" s="149">
        <v>0</v>
      </c>
      <c r="O62" s="149">
        <v>0</v>
      </c>
      <c r="P62" s="149">
        <v>0</v>
      </c>
      <c r="Q62" s="149">
        <v>1044800</v>
      </c>
    </row>
    <row r="63" spans="2:17" ht="41.45" customHeight="1" x14ac:dyDescent="0.3">
      <c r="B63" s="166" t="s">
        <v>283</v>
      </c>
      <c r="C63" s="166" t="s">
        <v>331</v>
      </c>
      <c r="D63" s="166" t="s">
        <v>331</v>
      </c>
      <c r="E63" s="166" t="s">
        <v>282</v>
      </c>
      <c r="F63" s="149">
        <v>1044800</v>
      </c>
      <c r="G63" s="149">
        <v>1044800</v>
      </c>
      <c r="H63" s="149">
        <v>820500</v>
      </c>
      <c r="I63" s="149">
        <v>9600</v>
      </c>
      <c r="J63" s="149">
        <v>0</v>
      </c>
      <c r="K63" s="149">
        <v>0</v>
      </c>
      <c r="L63" s="149">
        <v>0</v>
      </c>
      <c r="M63" s="149">
        <v>0</v>
      </c>
      <c r="N63" s="149">
        <v>0</v>
      </c>
      <c r="O63" s="149">
        <v>0</v>
      </c>
      <c r="P63" s="149">
        <v>0</v>
      </c>
      <c r="Q63" s="149">
        <v>1044800</v>
      </c>
    </row>
    <row r="64" spans="2:17" ht="78" customHeight="1" x14ac:dyDescent="0.3">
      <c r="B64" s="150" t="s">
        <v>284</v>
      </c>
      <c r="C64" s="150" t="s">
        <v>117</v>
      </c>
      <c r="D64" s="150" t="s">
        <v>2</v>
      </c>
      <c r="E64" s="150" t="s">
        <v>338</v>
      </c>
      <c r="F64" s="151">
        <v>1044800</v>
      </c>
      <c r="G64" s="151">
        <v>1044800</v>
      </c>
      <c r="H64" s="151">
        <v>820500</v>
      </c>
      <c r="I64" s="151">
        <v>9600</v>
      </c>
      <c r="J64" s="151">
        <v>0</v>
      </c>
      <c r="K64" s="151">
        <v>0</v>
      </c>
      <c r="L64" s="151">
        <v>0</v>
      </c>
      <c r="M64" s="151">
        <v>0</v>
      </c>
      <c r="N64" s="151">
        <v>0</v>
      </c>
      <c r="O64" s="151">
        <v>0</v>
      </c>
      <c r="P64" s="151">
        <v>0</v>
      </c>
      <c r="Q64" s="149">
        <v>1044800</v>
      </c>
    </row>
    <row r="65" spans="2:17" ht="54.6" customHeight="1" x14ac:dyDescent="0.3">
      <c r="B65" s="166" t="s">
        <v>138</v>
      </c>
      <c r="C65" s="166" t="s">
        <v>331</v>
      </c>
      <c r="D65" s="166" t="s">
        <v>331</v>
      </c>
      <c r="E65" s="166" t="s">
        <v>292</v>
      </c>
      <c r="F65" s="149">
        <v>13720679</v>
      </c>
      <c r="G65" s="149">
        <v>13720679</v>
      </c>
      <c r="H65" s="149">
        <v>10118603</v>
      </c>
      <c r="I65" s="149">
        <v>845254</v>
      </c>
      <c r="J65" s="149">
        <v>0</v>
      </c>
      <c r="K65" s="149">
        <v>114600</v>
      </c>
      <c r="L65" s="149">
        <v>0</v>
      </c>
      <c r="M65" s="149">
        <v>114600</v>
      </c>
      <c r="N65" s="149">
        <v>0</v>
      </c>
      <c r="O65" s="149">
        <v>0</v>
      </c>
      <c r="P65" s="149">
        <v>0</v>
      </c>
      <c r="Q65" s="149">
        <v>13835279</v>
      </c>
    </row>
    <row r="66" spans="2:17" ht="61.5" customHeight="1" x14ac:dyDescent="0.3">
      <c r="B66" s="166" t="s">
        <v>139</v>
      </c>
      <c r="C66" s="166" t="s">
        <v>331</v>
      </c>
      <c r="D66" s="166" t="s">
        <v>331</v>
      </c>
      <c r="E66" s="166" t="s">
        <v>292</v>
      </c>
      <c r="F66" s="149">
        <v>13720679</v>
      </c>
      <c r="G66" s="149">
        <v>13720679</v>
      </c>
      <c r="H66" s="149">
        <v>10118603</v>
      </c>
      <c r="I66" s="149">
        <v>845254</v>
      </c>
      <c r="J66" s="149">
        <v>0</v>
      </c>
      <c r="K66" s="149">
        <v>114600</v>
      </c>
      <c r="L66" s="149">
        <v>0</v>
      </c>
      <c r="M66" s="149">
        <v>114600</v>
      </c>
      <c r="N66" s="149">
        <v>0</v>
      </c>
      <c r="O66" s="149">
        <v>0</v>
      </c>
      <c r="P66" s="149">
        <v>0</v>
      </c>
      <c r="Q66" s="149">
        <v>13835279</v>
      </c>
    </row>
    <row r="67" spans="2:17" ht="72" customHeight="1" x14ac:dyDescent="0.3">
      <c r="B67" s="150" t="s">
        <v>140</v>
      </c>
      <c r="C67" s="150" t="s">
        <v>117</v>
      </c>
      <c r="D67" s="150" t="s">
        <v>2</v>
      </c>
      <c r="E67" s="150" t="s">
        <v>338</v>
      </c>
      <c r="F67" s="151">
        <v>617680</v>
      </c>
      <c r="G67" s="151">
        <v>617680</v>
      </c>
      <c r="H67" s="151">
        <v>496569</v>
      </c>
      <c r="I67" s="151">
        <v>5150</v>
      </c>
      <c r="J67" s="151">
        <v>0</v>
      </c>
      <c r="K67" s="151">
        <v>0</v>
      </c>
      <c r="L67" s="151">
        <v>0</v>
      </c>
      <c r="M67" s="151">
        <v>0</v>
      </c>
      <c r="N67" s="151">
        <v>0</v>
      </c>
      <c r="O67" s="151">
        <v>0</v>
      </c>
      <c r="P67" s="151">
        <v>0</v>
      </c>
      <c r="Q67" s="149">
        <v>617680</v>
      </c>
    </row>
    <row r="68" spans="2:17" ht="60.6" customHeight="1" x14ac:dyDescent="0.3">
      <c r="B68" s="150" t="s">
        <v>255</v>
      </c>
      <c r="C68" s="150" t="s">
        <v>256</v>
      </c>
      <c r="D68" s="150" t="s">
        <v>9</v>
      </c>
      <c r="E68" s="150" t="s">
        <v>351</v>
      </c>
      <c r="F68" s="151">
        <v>3546412</v>
      </c>
      <c r="G68" s="151">
        <v>3546412</v>
      </c>
      <c r="H68" s="151">
        <v>2882497</v>
      </c>
      <c r="I68" s="151">
        <v>35410</v>
      </c>
      <c r="J68" s="151">
        <v>0</v>
      </c>
      <c r="K68" s="151">
        <v>37200</v>
      </c>
      <c r="L68" s="151">
        <v>0</v>
      </c>
      <c r="M68" s="151">
        <v>37200</v>
      </c>
      <c r="N68" s="151">
        <v>0</v>
      </c>
      <c r="O68" s="151">
        <v>0</v>
      </c>
      <c r="P68" s="151">
        <v>0</v>
      </c>
      <c r="Q68" s="149">
        <v>3583612</v>
      </c>
    </row>
    <row r="69" spans="2:17" ht="44.45" customHeight="1" x14ac:dyDescent="0.3">
      <c r="B69" s="150" t="s">
        <v>141</v>
      </c>
      <c r="C69" s="150" t="s">
        <v>142</v>
      </c>
      <c r="D69" s="150" t="s">
        <v>15</v>
      </c>
      <c r="E69" s="150" t="s">
        <v>86</v>
      </c>
      <c r="F69" s="151">
        <v>2846055</v>
      </c>
      <c r="G69" s="151">
        <v>2846055</v>
      </c>
      <c r="H69" s="151">
        <v>2182946</v>
      </c>
      <c r="I69" s="151">
        <v>55263</v>
      </c>
      <c r="J69" s="151">
        <v>0</v>
      </c>
      <c r="K69" s="151">
        <v>1200</v>
      </c>
      <c r="L69" s="151">
        <v>0</v>
      </c>
      <c r="M69" s="151">
        <v>1200</v>
      </c>
      <c r="N69" s="151">
        <v>0</v>
      </c>
      <c r="O69" s="151">
        <v>0</v>
      </c>
      <c r="P69" s="151">
        <v>0</v>
      </c>
      <c r="Q69" s="149">
        <v>2847255</v>
      </c>
    </row>
    <row r="70" spans="2:17" ht="54.6" customHeight="1" x14ac:dyDescent="0.3">
      <c r="B70" s="150" t="s">
        <v>143</v>
      </c>
      <c r="C70" s="150" t="s">
        <v>87</v>
      </c>
      <c r="D70" s="150" t="s">
        <v>15</v>
      </c>
      <c r="E70" s="150" t="s">
        <v>88</v>
      </c>
      <c r="F70" s="151">
        <v>369750</v>
      </c>
      <c r="G70" s="151">
        <v>369750</v>
      </c>
      <c r="H70" s="151">
        <v>240055</v>
      </c>
      <c r="I70" s="151">
        <v>63543</v>
      </c>
      <c r="J70" s="151">
        <v>0</v>
      </c>
      <c r="K70" s="151">
        <v>2000</v>
      </c>
      <c r="L70" s="151">
        <v>0</v>
      </c>
      <c r="M70" s="151">
        <v>2000</v>
      </c>
      <c r="N70" s="151">
        <v>0</v>
      </c>
      <c r="O70" s="151">
        <v>0</v>
      </c>
      <c r="P70" s="151">
        <v>0</v>
      </c>
      <c r="Q70" s="149">
        <v>371750</v>
      </c>
    </row>
    <row r="71" spans="2:17" ht="77.45" customHeight="1" x14ac:dyDescent="0.3">
      <c r="B71" s="150" t="s">
        <v>93</v>
      </c>
      <c r="C71" s="150" t="s">
        <v>144</v>
      </c>
      <c r="D71" s="150" t="s">
        <v>16</v>
      </c>
      <c r="E71" s="150" t="s">
        <v>89</v>
      </c>
      <c r="F71" s="151">
        <v>5587102</v>
      </c>
      <c r="G71" s="151">
        <v>5587102</v>
      </c>
      <c r="H71" s="151">
        <v>3744835</v>
      </c>
      <c r="I71" s="151">
        <v>677086</v>
      </c>
      <c r="J71" s="151">
        <v>0</v>
      </c>
      <c r="K71" s="151">
        <v>74200</v>
      </c>
      <c r="L71" s="151">
        <v>0</v>
      </c>
      <c r="M71" s="151">
        <v>74200</v>
      </c>
      <c r="N71" s="151">
        <v>0</v>
      </c>
      <c r="O71" s="151">
        <v>0</v>
      </c>
      <c r="P71" s="151">
        <v>0</v>
      </c>
      <c r="Q71" s="149">
        <v>5661302</v>
      </c>
    </row>
    <row r="72" spans="2:17" ht="67.5" customHeight="1" x14ac:dyDescent="0.3">
      <c r="B72" s="150" t="s">
        <v>94</v>
      </c>
      <c r="C72" s="150" t="s">
        <v>145</v>
      </c>
      <c r="D72" s="150" t="s">
        <v>17</v>
      </c>
      <c r="E72" s="150" t="s">
        <v>146</v>
      </c>
      <c r="F72" s="151">
        <v>733347</v>
      </c>
      <c r="G72" s="151">
        <v>733347</v>
      </c>
      <c r="H72" s="151">
        <v>571701</v>
      </c>
      <c r="I72" s="151">
        <v>8802</v>
      </c>
      <c r="J72" s="151">
        <v>0</v>
      </c>
      <c r="K72" s="151">
        <v>0</v>
      </c>
      <c r="L72" s="151">
        <v>0</v>
      </c>
      <c r="M72" s="151">
        <v>0</v>
      </c>
      <c r="N72" s="151">
        <v>0</v>
      </c>
      <c r="O72" s="151">
        <v>0</v>
      </c>
      <c r="P72" s="151">
        <v>0</v>
      </c>
      <c r="Q72" s="149">
        <v>733347</v>
      </c>
    </row>
    <row r="73" spans="2:17" ht="45.6" customHeight="1" x14ac:dyDescent="0.3">
      <c r="B73" s="150" t="s">
        <v>95</v>
      </c>
      <c r="C73" s="150" t="s">
        <v>125</v>
      </c>
      <c r="D73" s="150" t="s">
        <v>17</v>
      </c>
      <c r="E73" s="150" t="s">
        <v>83</v>
      </c>
      <c r="F73" s="151">
        <v>20333</v>
      </c>
      <c r="G73" s="151">
        <v>20333</v>
      </c>
      <c r="H73" s="151">
        <v>0</v>
      </c>
      <c r="I73" s="151">
        <v>0</v>
      </c>
      <c r="J73" s="151">
        <v>0</v>
      </c>
      <c r="K73" s="151">
        <v>0</v>
      </c>
      <c r="L73" s="151">
        <v>0</v>
      </c>
      <c r="M73" s="151">
        <v>0</v>
      </c>
      <c r="N73" s="151">
        <v>0</v>
      </c>
      <c r="O73" s="151">
        <v>0</v>
      </c>
      <c r="P73" s="151">
        <v>0</v>
      </c>
      <c r="Q73" s="149">
        <v>20333</v>
      </c>
    </row>
    <row r="74" spans="2:17" ht="57" customHeight="1" x14ac:dyDescent="0.3">
      <c r="B74" s="166" t="s">
        <v>347</v>
      </c>
      <c r="C74" s="166" t="s">
        <v>331</v>
      </c>
      <c r="D74" s="166" t="s">
        <v>331</v>
      </c>
      <c r="E74" s="166" t="s">
        <v>259</v>
      </c>
      <c r="F74" s="149">
        <v>3498270</v>
      </c>
      <c r="G74" s="149">
        <v>2350570</v>
      </c>
      <c r="H74" s="149">
        <v>1390640</v>
      </c>
      <c r="I74" s="149">
        <v>21700</v>
      </c>
      <c r="J74" s="149">
        <v>0</v>
      </c>
      <c r="K74" s="149">
        <v>300000</v>
      </c>
      <c r="L74" s="149">
        <v>300000</v>
      </c>
      <c r="M74" s="149">
        <v>0</v>
      </c>
      <c r="N74" s="149">
        <v>0</v>
      </c>
      <c r="O74" s="149">
        <v>0</v>
      </c>
      <c r="P74" s="149">
        <v>300000</v>
      </c>
      <c r="Q74" s="149">
        <v>3798270</v>
      </c>
    </row>
    <row r="75" spans="2:17" ht="66" customHeight="1" x14ac:dyDescent="0.3">
      <c r="B75" s="166" t="s">
        <v>260</v>
      </c>
      <c r="C75" s="166" t="s">
        <v>331</v>
      </c>
      <c r="D75" s="166" t="s">
        <v>331</v>
      </c>
      <c r="E75" s="166" t="s">
        <v>259</v>
      </c>
      <c r="F75" s="149">
        <v>3498270</v>
      </c>
      <c r="G75" s="149">
        <v>2350570</v>
      </c>
      <c r="H75" s="149">
        <v>1390640</v>
      </c>
      <c r="I75" s="149">
        <v>21700</v>
      </c>
      <c r="J75" s="149">
        <v>0</v>
      </c>
      <c r="K75" s="149">
        <v>300000</v>
      </c>
      <c r="L75" s="149">
        <v>300000</v>
      </c>
      <c r="M75" s="149">
        <v>0</v>
      </c>
      <c r="N75" s="149">
        <v>0</v>
      </c>
      <c r="O75" s="149">
        <v>0</v>
      </c>
      <c r="P75" s="149">
        <v>300000</v>
      </c>
      <c r="Q75" s="149">
        <v>3798270</v>
      </c>
    </row>
    <row r="76" spans="2:17" ht="75" customHeight="1" x14ac:dyDescent="0.3">
      <c r="B76" s="150" t="s">
        <v>348</v>
      </c>
      <c r="C76" s="150" t="s">
        <v>117</v>
      </c>
      <c r="D76" s="150" t="s">
        <v>2</v>
      </c>
      <c r="E76" s="150" t="s">
        <v>338</v>
      </c>
      <c r="F76" s="151">
        <v>1889290</v>
      </c>
      <c r="G76" s="151">
        <v>1889290</v>
      </c>
      <c r="H76" s="151">
        <v>1390640</v>
      </c>
      <c r="I76" s="151">
        <v>21700</v>
      </c>
      <c r="J76" s="151">
        <v>0</v>
      </c>
      <c r="K76" s="151">
        <v>0</v>
      </c>
      <c r="L76" s="151">
        <v>0</v>
      </c>
      <c r="M76" s="151">
        <v>0</v>
      </c>
      <c r="N76" s="151">
        <v>0</v>
      </c>
      <c r="O76" s="151">
        <v>0</v>
      </c>
      <c r="P76" s="151">
        <v>0</v>
      </c>
      <c r="Q76" s="149">
        <v>1889290</v>
      </c>
    </row>
    <row r="77" spans="2:17" ht="47.1" customHeight="1" x14ac:dyDescent="0.3">
      <c r="B77" s="150" t="s">
        <v>349</v>
      </c>
      <c r="C77" s="150" t="s">
        <v>220</v>
      </c>
      <c r="D77" s="150" t="s">
        <v>21</v>
      </c>
      <c r="E77" s="150" t="s">
        <v>245</v>
      </c>
      <c r="F77" s="151">
        <v>1147700</v>
      </c>
      <c r="G77" s="151">
        <v>0</v>
      </c>
      <c r="H77" s="151">
        <v>0</v>
      </c>
      <c r="I77" s="151">
        <v>0</v>
      </c>
      <c r="J77" s="151">
        <v>0</v>
      </c>
      <c r="K77" s="151">
        <v>0</v>
      </c>
      <c r="L77" s="151">
        <v>0</v>
      </c>
      <c r="M77" s="151">
        <v>0</v>
      </c>
      <c r="N77" s="151">
        <v>0</v>
      </c>
      <c r="O77" s="151">
        <v>0</v>
      </c>
      <c r="P77" s="151">
        <v>0</v>
      </c>
      <c r="Q77" s="149">
        <v>1147700</v>
      </c>
    </row>
    <row r="78" spans="2:17" ht="42.6" customHeight="1" x14ac:dyDescent="0.3">
      <c r="B78" s="150" t="s">
        <v>273</v>
      </c>
      <c r="C78" s="150" t="s">
        <v>274</v>
      </c>
      <c r="D78" s="150" t="s">
        <v>22</v>
      </c>
      <c r="E78" s="150" t="s">
        <v>233</v>
      </c>
      <c r="F78" s="151">
        <v>461280</v>
      </c>
      <c r="G78" s="151">
        <v>461280</v>
      </c>
      <c r="H78" s="151">
        <v>0</v>
      </c>
      <c r="I78" s="151">
        <v>0</v>
      </c>
      <c r="J78" s="151">
        <v>0</v>
      </c>
      <c r="K78" s="151">
        <v>0</v>
      </c>
      <c r="L78" s="151">
        <v>0</v>
      </c>
      <c r="M78" s="151">
        <v>0</v>
      </c>
      <c r="N78" s="151">
        <v>0</v>
      </c>
      <c r="O78" s="151">
        <v>0</v>
      </c>
      <c r="P78" s="151">
        <v>0</v>
      </c>
      <c r="Q78" s="149">
        <v>461280</v>
      </c>
    </row>
    <row r="79" spans="2:17" ht="77.099999999999994" customHeight="1" x14ac:dyDescent="0.3">
      <c r="B79" s="150" t="s">
        <v>476</v>
      </c>
      <c r="C79" s="150" t="s">
        <v>477</v>
      </c>
      <c r="D79" s="150" t="s">
        <v>22</v>
      </c>
      <c r="E79" s="150" t="s">
        <v>465</v>
      </c>
      <c r="F79" s="151">
        <v>0</v>
      </c>
      <c r="G79" s="151">
        <v>0</v>
      </c>
      <c r="H79" s="151">
        <v>0</v>
      </c>
      <c r="I79" s="151">
        <v>0</v>
      </c>
      <c r="J79" s="151">
        <v>0</v>
      </c>
      <c r="K79" s="151">
        <v>300000</v>
      </c>
      <c r="L79" s="151">
        <v>300000</v>
      </c>
      <c r="M79" s="151">
        <v>0</v>
      </c>
      <c r="N79" s="151">
        <v>0</v>
      </c>
      <c r="O79" s="151">
        <v>0</v>
      </c>
      <c r="P79" s="151">
        <v>300000</v>
      </c>
      <c r="Q79" s="149">
        <v>300000</v>
      </c>
    </row>
    <row r="80" spans="2:17" ht="35.1" customHeight="1" x14ac:dyDescent="0.3">
      <c r="B80" s="166" t="s">
        <v>244</v>
      </c>
      <c r="C80" s="166" t="s">
        <v>244</v>
      </c>
      <c r="D80" s="166" t="s">
        <v>244</v>
      </c>
      <c r="E80" s="166" t="s">
        <v>350</v>
      </c>
      <c r="F80" s="149">
        <v>327794686</v>
      </c>
      <c r="G80" s="149">
        <v>326577161</v>
      </c>
      <c r="H80" s="149">
        <v>230726383</v>
      </c>
      <c r="I80" s="149">
        <v>15576204</v>
      </c>
      <c r="J80" s="149">
        <v>69825</v>
      </c>
      <c r="K80" s="149">
        <v>5365179</v>
      </c>
      <c r="L80" s="149">
        <v>2788079</v>
      </c>
      <c r="M80" s="149">
        <v>2577100</v>
      </c>
      <c r="N80" s="149">
        <v>87100</v>
      </c>
      <c r="O80" s="149">
        <v>4000</v>
      </c>
      <c r="P80" s="149">
        <v>2788079</v>
      </c>
      <c r="Q80" s="149">
        <v>333159865</v>
      </c>
    </row>
    <row r="83" spans="5:11" x14ac:dyDescent="0.3">
      <c r="E83" s="61" t="s">
        <v>313</v>
      </c>
      <c r="K83" s="61" t="s">
        <v>314</v>
      </c>
    </row>
  </sheetData>
  <mergeCells count="25">
    <mergeCell ref="B8:B11"/>
    <mergeCell ref="C8:C11"/>
    <mergeCell ref="F8:J8"/>
    <mergeCell ref="I10:I11"/>
    <mergeCell ref="D8:D11"/>
    <mergeCell ref="E8:E11"/>
    <mergeCell ref="H9:I9"/>
    <mergeCell ref="L9:L11"/>
    <mergeCell ref="N9:O9"/>
    <mergeCell ref="H10:H11"/>
    <mergeCell ref="K8:P8"/>
    <mergeCell ref="N10:N11"/>
    <mergeCell ref="M9:M11"/>
    <mergeCell ref="J9:J11"/>
    <mergeCell ref="K9:K11"/>
    <mergeCell ref="Q8:Q11"/>
    <mergeCell ref="O2:Q2"/>
    <mergeCell ref="O3:Q3"/>
    <mergeCell ref="B4:Q4"/>
    <mergeCell ref="B5:C5"/>
    <mergeCell ref="P9:P11"/>
    <mergeCell ref="B6:C6"/>
    <mergeCell ref="F9:F11"/>
    <mergeCell ref="G9:G11"/>
    <mergeCell ref="O10:O11"/>
  </mergeCells>
  <phoneticPr fontId="2" type="noConversion"/>
  <printOptions horizontalCentered="1"/>
  <pageMargins left="0.19685039370078741" right="0.19685039370078741" top="0.98425196850393704" bottom="0.19685039370078741" header="0.51181102362204722" footer="0.31496062992125984"/>
  <pageSetup paperSize="9" scale="37" fitToHeight="0" orientation="landscape" horizontalDpi="300" verticalDpi="300"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20"/>
  <sheetViews>
    <sheetView tabSelected="1" topLeftCell="A14" zoomScale="75" workbookViewId="0">
      <selection activeCell="E16" sqref="E16"/>
    </sheetView>
  </sheetViews>
  <sheetFormatPr defaultRowHeight="12.75" x14ac:dyDescent="0.2"/>
  <cols>
    <col min="1" max="1" width="15" customWidth="1"/>
    <col min="2" max="2" width="14.1640625" customWidth="1"/>
    <col min="3" max="3" width="12.1640625" customWidth="1"/>
    <col min="4" max="4" width="29.6640625" customWidth="1"/>
    <col min="5" max="5" width="42.83203125" customWidth="1"/>
    <col min="6" max="6" width="17.83203125" customWidth="1"/>
    <col min="7" max="7" width="19.83203125" customWidth="1"/>
    <col min="8" max="8" width="22.5" customWidth="1"/>
    <col min="9" max="9" width="22.1640625" customWidth="1"/>
    <col min="10" max="10" width="17.83203125" customWidth="1"/>
    <col min="11" max="11" width="11.6640625" bestFit="1" customWidth="1"/>
  </cols>
  <sheetData>
    <row r="1" spans="1:11" ht="12.75" customHeight="1" x14ac:dyDescent="0.2">
      <c r="G1" s="35" t="s">
        <v>131</v>
      </c>
      <c r="H1" s="35"/>
      <c r="I1" s="35"/>
      <c r="J1" s="35"/>
    </row>
    <row r="2" spans="1:11" ht="66.75" customHeight="1" x14ac:dyDescent="0.3">
      <c r="G2" s="194" t="s">
        <v>494</v>
      </c>
      <c r="H2" s="194"/>
      <c r="I2" s="194"/>
      <c r="J2" s="36"/>
    </row>
    <row r="3" spans="1:11" ht="40.5" customHeight="1" x14ac:dyDescent="0.3">
      <c r="D3" s="95"/>
      <c r="G3" s="193" t="s">
        <v>330</v>
      </c>
      <c r="H3" s="193"/>
      <c r="I3" s="193"/>
      <c r="J3" s="36"/>
    </row>
    <row r="4" spans="1:11" ht="13.5" customHeight="1" x14ac:dyDescent="0.3">
      <c r="G4" s="32"/>
      <c r="H4" s="32"/>
      <c r="I4" s="32"/>
      <c r="J4" s="36"/>
    </row>
    <row r="5" spans="1:11" ht="33.950000000000003" customHeight="1" x14ac:dyDescent="0.2">
      <c r="A5" s="229" t="s">
        <v>308</v>
      </c>
      <c r="B5" s="229"/>
      <c r="C5" s="229"/>
      <c r="D5" s="229"/>
      <c r="E5" s="229"/>
      <c r="F5" s="229"/>
      <c r="G5" s="229"/>
      <c r="H5" s="229"/>
      <c r="I5" s="229"/>
      <c r="J5" s="229"/>
    </row>
    <row r="6" spans="1:11" ht="24.75" customHeight="1" thickBot="1" x14ac:dyDescent="0.25">
      <c r="A6" s="227" t="s">
        <v>130</v>
      </c>
      <c r="B6" s="228"/>
      <c r="C6" s="228"/>
      <c r="D6" s="34"/>
      <c r="E6" s="34"/>
      <c r="F6" s="56"/>
      <c r="G6" s="34"/>
      <c r="H6" s="34"/>
      <c r="I6" s="34"/>
      <c r="J6" s="34"/>
    </row>
    <row r="7" spans="1:11" ht="27.75" customHeight="1" x14ac:dyDescent="0.3">
      <c r="A7" s="51" t="s">
        <v>155</v>
      </c>
      <c r="B7" s="51"/>
      <c r="C7" s="51"/>
      <c r="D7" s="18"/>
      <c r="E7" s="18"/>
      <c r="F7" s="18"/>
      <c r="G7" s="18"/>
      <c r="H7" s="18"/>
      <c r="I7" s="18"/>
      <c r="J7" s="19" t="s">
        <v>26</v>
      </c>
    </row>
    <row r="8" spans="1:11" ht="12.75" customHeight="1" x14ac:dyDescent="0.2">
      <c r="A8" s="230" t="s">
        <v>152</v>
      </c>
      <c r="B8" s="230" t="s">
        <v>153</v>
      </c>
      <c r="C8" s="230" t="s">
        <v>168</v>
      </c>
      <c r="D8" s="232" t="s">
        <v>154</v>
      </c>
      <c r="E8" s="225" t="s">
        <v>269</v>
      </c>
      <c r="F8" s="225" t="s">
        <v>482</v>
      </c>
      <c r="G8" s="225" t="s">
        <v>483</v>
      </c>
      <c r="H8" s="225" t="s">
        <v>270</v>
      </c>
      <c r="I8" s="225" t="s">
        <v>271</v>
      </c>
      <c r="J8" s="225" t="s">
        <v>272</v>
      </c>
    </row>
    <row r="9" spans="1:11" ht="144.94999999999999" customHeight="1" x14ac:dyDescent="0.2">
      <c r="A9" s="231"/>
      <c r="B9" s="231"/>
      <c r="C9" s="231"/>
      <c r="D9" s="233"/>
      <c r="E9" s="226"/>
      <c r="F9" s="226"/>
      <c r="G9" s="226"/>
      <c r="H9" s="226"/>
      <c r="I9" s="226"/>
      <c r="J9" s="226"/>
    </row>
    <row r="10" spans="1:11" ht="16.5" customHeight="1" x14ac:dyDescent="0.2">
      <c r="A10" s="26" t="s">
        <v>171</v>
      </c>
      <c r="B10" s="26" t="s">
        <v>172</v>
      </c>
      <c r="C10" s="26" t="s">
        <v>173</v>
      </c>
      <c r="D10" s="22">
        <v>4</v>
      </c>
      <c r="E10" s="27">
        <v>5</v>
      </c>
      <c r="F10" s="27">
        <v>6</v>
      </c>
      <c r="G10" s="27">
        <v>7</v>
      </c>
      <c r="H10" s="27">
        <v>8</v>
      </c>
      <c r="I10" s="27">
        <v>9</v>
      </c>
      <c r="J10" s="27">
        <v>10</v>
      </c>
    </row>
    <row r="11" spans="1:11" ht="39.6" customHeight="1" x14ac:dyDescent="0.2">
      <c r="A11" s="134" t="s">
        <v>3</v>
      </c>
      <c r="B11" s="134"/>
      <c r="C11" s="134"/>
      <c r="D11" s="103" t="s">
        <v>63</v>
      </c>
      <c r="E11" s="135"/>
      <c r="F11" s="136"/>
      <c r="G11" s="137"/>
      <c r="H11" s="137"/>
      <c r="I11" s="137">
        <f>I12</f>
        <v>595100</v>
      </c>
      <c r="J11" s="137"/>
    </row>
    <row r="12" spans="1:11" ht="35.450000000000003" customHeight="1" x14ac:dyDescent="0.2">
      <c r="A12" s="134" t="s">
        <v>1</v>
      </c>
      <c r="B12" s="134"/>
      <c r="C12" s="134"/>
      <c r="D12" s="103" t="s">
        <v>212</v>
      </c>
      <c r="E12" s="135"/>
      <c r="F12" s="136"/>
      <c r="G12" s="137"/>
      <c r="H12" s="137"/>
      <c r="I12" s="137">
        <f>I13+I15</f>
        <v>595100</v>
      </c>
      <c r="J12" s="137"/>
      <c r="K12" s="58"/>
    </row>
    <row r="13" spans="1:11" ht="72.599999999999994" customHeight="1" x14ac:dyDescent="0.2">
      <c r="A13" s="181" t="s">
        <v>266</v>
      </c>
      <c r="B13" s="176" t="s">
        <v>267</v>
      </c>
      <c r="C13" s="176" t="s">
        <v>105</v>
      </c>
      <c r="D13" s="182" t="s">
        <v>268</v>
      </c>
      <c r="E13" s="178"/>
      <c r="F13" s="139"/>
      <c r="G13" s="140"/>
      <c r="H13" s="140"/>
      <c r="I13" s="137">
        <v>500000</v>
      </c>
      <c r="J13" s="140"/>
    </row>
    <row r="14" spans="1:11" ht="225" customHeight="1" x14ac:dyDescent="0.2">
      <c r="A14" s="94"/>
      <c r="B14" s="176"/>
      <c r="C14" s="176"/>
      <c r="D14" s="177"/>
      <c r="E14" s="138" t="s">
        <v>299</v>
      </c>
      <c r="F14" s="139" t="s">
        <v>298</v>
      </c>
      <c r="G14" s="140">
        <v>2500000</v>
      </c>
      <c r="H14" s="140">
        <v>1475396</v>
      </c>
      <c r="I14" s="140">
        <v>500000</v>
      </c>
      <c r="J14" s="140">
        <v>59</v>
      </c>
    </row>
    <row r="15" spans="1:11" ht="91.5" customHeight="1" x14ac:dyDescent="0.2">
      <c r="A15" s="181" t="s">
        <v>479</v>
      </c>
      <c r="B15" s="176" t="s">
        <v>480</v>
      </c>
      <c r="C15" s="176" t="s">
        <v>105</v>
      </c>
      <c r="D15" s="182" t="s">
        <v>481</v>
      </c>
      <c r="E15" s="184"/>
      <c r="F15" s="134"/>
      <c r="G15" s="104"/>
      <c r="H15" s="104"/>
      <c r="I15" s="104">
        <v>95100</v>
      </c>
      <c r="J15" s="104"/>
    </row>
    <row r="16" spans="1:11" ht="165.6" customHeight="1" x14ac:dyDescent="0.2">
      <c r="A16" s="94"/>
      <c r="B16" s="176"/>
      <c r="C16" s="176"/>
      <c r="D16" s="177"/>
      <c r="E16" s="138" t="s">
        <v>485</v>
      </c>
      <c r="F16" s="139" t="s">
        <v>484</v>
      </c>
      <c r="G16" s="140">
        <v>95100</v>
      </c>
      <c r="H16" s="140">
        <v>95100</v>
      </c>
      <c r="I16" s="140">
        <v>95100</v>
      </c>
      <c r="J16" s="140">
        <v>100</v>
      </c>
    </row>
    <row r="17" spans="1:10" ht="31.5" customHeight="1" x14ac:dyDescent="0.3">
      <c r="A17" s="141"/>
      <c r="B17" s="141"/>
      <c r="C17" s="141"/>
      <c r="D17" s="141" t="s">
        <v>199</v>
      </c>
      <c r="E17" s="141"/>
      <c r="F17" s="134"/>
      <c r="G17" s="104">
        <f>G14+G16</f>
        <v>2595100</v>
      </c>
      <c r="H17" s="104">
        <f>H14+H16</f>
        <v>1570496</v>
      </c>
      <c r="I17" s="104">
        <f>I12</f>
        <v>595100</v>
      </c>
      <c r="J17" s="104"/>
    </row>
    <row r="18" spans="1:10" x14ac:dyDescent="0.2">
      <c r="D18" s="92"/>
      <c r="E18" s="92"/>
      <c r="F18" s="92"/>
      <c r="G18" s="92"/>
      <c r="H18" s="92"/>
      <c r="I18" s="92"/>
      <c r="J18" s="92"/>
    </row>
    <row r="19" spans="1:10" ht="18.75" x14ac:dyDescent="0.3">
      <c r="D19" s="85" t="s">
        <v>313</v>
      </c>
      <c r="E19" s="93"/>
      <c r="F19" s="93"/>
      <c r="G19" s="93"/>
      <c r="H19" s="93"/>
      <c r="I19" s="86" t="s">
        <v>314</v>
      </c>
      <c r="J19" s="92"/>
    </row>
    <row r="20" spans="1:10" ht="18.75" x14ac:dyDescent="0.3">
      <c r="D20" s="13"/>
      <c r="E20" s="13"/>
      <c r="F20" s="13"/>
      <c r="G20" s="13"/>
      <c r="H20" s="13"/>
      <c r="I20" s="13"/>
    </row>
  </sheetData>
  <mergeCells count="14">
    <mergeCell ref="C8:C9"/>
    <mergeCell ref="D8:D9"/>
    <mergeCell ref="E8:E9"/>
    <mergeCell ref="F8:F9"/>
    <mergeCell ref="G2:I2"/>
    <mergeCell ref="G3:I3"/>
    <mergeCell ref="I8:I9"/>
    <mergeCell ref="A6:C6"/>
    <mergeCell ref="H8:H9"/>
    <mergeCell ref="A5:J5"/>
    <mergeCell ref="J8:J9"/>
    <mergeCell ref="A8:A9"/>
    <mergeCell ref="B8:B9"/>
    <mergeCell ref="G8:G9"/>
  </mergeCells>
  <phoneticPr fontId="0" type="noConversion"/>
  <pageMargins left="0.31496062992125984" right="0.31496062992125984" top="0.74803149606299213" bottom="0.15748031496062992"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Q58"/>
  <sheetViews>
    <sheetView view="pageBreakPreview" topLeftCell="B4" zoomScale="76" zoomScaleNormal="75" zoomScaleSheetLayoutView="76" workbookViewId="0">
      <selection activeCell="G11" sqref="G11"/>
    </sheetView>
  </sheetViews>
  <sheetFormatPr defaultColWidth="9.1640625" defaultRowHeight="12.75" x14ac:dyDescent="0.2"/>
  <cols>
    <col min="1" max="1" width="3.83203125" style="1" hidden="1" customWidth="1"/>
    <col min="2" max="2" width="19.5" style="1" customWidth="1"/>
    <col min="3" max="3" width="17.33203125" style="1" customWidth="1"/>
    <col min="4" max="4" width="17.83203125" style="1" customWidth="1"/>
    <col min="5" max="5" width="59.5" style="1" customWidth="1"/>
    <col min="6" max="6" width="57.6640625" style="1" customWidth="1"/>
    <col min="7" max="7" width="26.33203125" style="1" customWidth="1"/>
    <col min="8" max="8" width="23.83203125" style="1" customWidth="1"/>
    <col min="9" max="9" width="23.1640625" style="1" customWidth="1"/>
    <col min="10" max="10" width="21" style="39" customWidth="1"/>
    <col min="11" max="11" width="22.5" style="39" customWidth="1"/>
    <col min="12" max="12" width="12.1640625" style="39" customWidth="1"/>
    <col min="13" max="13" width="7.5" style="39" customWidth="1"/>
    <col min="14" max="15" width="9.1640625" style="39"/>
    <col min="16" max="16" width="18.5" style="39" customWidth="1"/>
    <col min="17" max="16384" width="9.1640625" style="39"/>
  </cols>
  <sheetData>
    <row r="1" spans="1:11" s="38" customFormat="1" ht="20.45" customHeight="1" x14ac:dyDescent="0.25">
      <c r="A1" s="37"/>
      <c r="B1" s="109"/>
      <c r="C1" s="109"/>
      <c r="D1" s="109"/>
      <c r="E1" s="109"/>
      <c r="F1" s="109"/>
      <c r="G1" s="109"/>
      <c r="H1" s="109"/>
      <c r="I1" s="109"/>
      <c r="J1" s="38" t="s">
        <v>132</v>
      </c>
    </row>
    <row r="2" spans="1:11" s="38" customFormat="1" ht="42.6" customHeight="1" x14ac:dyDescent="0.3">
      <c r="A2" s="37"/>
      <c r="B2" s="109"/>
      <c r="C2" s="109"/>
      <c r="D2" s="109"/>
      <c r="E2" s="157"/>
      <c r="F2" s="109"/>
      <c r="G2" s="109"/>
      <c r="H2" s="109"/>
      <c r="I2" s="194" t="s">
        <v>495</v>
      </c>
      <c r="J2" s="194"/>
      <c r="K2" s="194"/>
    </row>
    <row r="3" spans="1:11" s="38" customFormat="1" ht="38.25" customHeight="1" x14ac:dyDescent="0.3">
      <c r="A3" s="37"/>
      <c r="B3" s="109"/>
      <c r="C3" s="109"/>
      <c r="D3" s="109"/>
      <c r="E3" s="109"/>
      <c r="F3" s="109"/>
      <c r="G3" s="109"/>
      <c r="H3" s="109"/>
      <c r="I3" s="194" t="s">
        <v>329</v>
      </c>
      <c r="J3" s="194"/>
      <c r="K3" s="194"/>
    </row>
    <row r="4" spans="1:11" ht="18" customHeight="1" x14ac:dyDescent="0.2">
      <c r="G4" s="110"/>
      <c r="H4" s="110"/>
      <c r="I4" s="110"/>
    </row>
    <row r="5" spans="1:11" ht="24.95" customHeight="1" x14ac:dyDescent="0.2">
      <c r="B5" s="240" t="s">
        <v>312</v>
      </c>
      <c r="C5" s="241"/>
      <c r="D5" s="241"/>
      <c r="E5" s="241"/>
      <c r="F5" s="241"/>
      <c r="G5" s="241"/>
      <c r="H5" s="241"/>
      <c r="I5" s="241"/>
    </row>
    <row r="6" spans="1:11" ht="18.75" x14ac:dyDescent="0.3">
      <c r="B6" s="111"/>
      <c r="C6" s="112"/>
      <c r="D6" s="112"/>
      <c r="E6" s="112"/>
      <c r="F6" s="113"/>
      <c r="G6" s="113"/>
      <c r="H6" s="114"/>
      <c r="I6" s="115" t="s">
        <v>23</v>
      </c>
    </row>
    <row r="7" spans="1:11" ht="51.75" customHeight="1" x14ac:dyDescent="0.2">
      <c r="A7" s="40"/>
      <c r="B7" s="230" t="s">
        <v>152</v>
      </c>
      <c r="C7" s="230" t="s">
        <v>153</v>
      </c>
      <c r="D7" s="230" t="s">
        <v>168</v>
      </c>
      <c r="E7" s="232" t="s">
        <v>154</v>
      </c>
      <c r="F7" s="234" t="s">
        <v>169</v>
      </c>
      <c r="G7" s="235" t="s">
        <v>164</v>
      </c>
      <c r="H7" s="234" t="s">
        <v>186</v>
      </c>
      <c r="I7" s="239" t="s">
        <v>196</v>
      </c>
      <c r="J7" s="234" t="s">
        <v>197</v>
      </c>
      <c r="K7" s="234"/>
    </row>
    <row r="8" spans="1:11" s="42" customFormat="1" ht="58.5" customHeight="1" x14ac:dyDescent="0.2">
      <c r="A8" s="41"/>
      <c r="B8" s="231"/>
      <c r="C8" s="231"/>
      <c r="D8" s="231"/>
      <c r="E8" s="233"/>
      <c r="F8" s="234"/>
      <c r="G8" s="236"/>
      <c r="H8" s="234"/>
      <c r="I8" s="239"/>
      <c r="J8" s="116" t="s">
        <v>187</v>
      </c>
      <c r="K8" s="116" t="s">
        <v>170</v>
      </c>
    </row>
    <row r="9" spans="1:11" ht="28.5" customHeight="1" x14ac:dyDescent="0.2">
      <c r="B9" s="118" t="s">
        <v>171</v>
      </c>
      <c r="C9" s="118" t="s">
        <v>172</v>
      </c>
      <c r="D9" s="118" t="s">
        <v>173</v>
      </c>
      <c r="E9" s="119">
        <v>4</v>
      </c>
      <c r="F9" s="116">
        <v>5</v>
      </c>
      <c r="G9" s="117">
        <v>6</v>
      </c>
      <c r="H9" s="116">
        <v>7</v>
      </c>
      <c r="I9" s="117">
        <v>8</v>
      </c>
      <c r="J9" s="116">
        <v>9</v>
      </c>
      <c r="K9" s="116">
        <v>10</v>
      </c>
    </row>
    <row r="10" spans="1:11" ht="35.1" customHeight="1" x14ac:dyDescent="0.2">
      <c r="B10" s="120" t="s">
        <v>3</v>
      </c>
      <c r="C10" s="23"/>
      <c r="D10" s="24"/>
      <c r="E10" s="24" t="s">
        <v>63</v>
      </c>
      <c r="F10" s="116"/>
      <c r="G10" s="117"/>
      <c r="H10" s="104">
        <f>I10+J10</f>
        <v>18393132</v>
      </c>
      <c r="I10" s="104">
        <f>I11</f>
        <v>17104732</v>
      </c>
      <c r="J10" s="104">
        <f>J11</f>
        <v>1288400</v>
      </c>
      <c r="K10" s="104">
        <f>K11</f>
        <v>1230000</v>
      </c>
    </row>
    <row r="11" spans="1:11" ht="31.5" customHeight="1" x14ac:dyDescent="0.2">
      <c r="B11" s="120" t="s">
        <v>1</v>
      </c>
      <c r="C11" s="23"/>
      <c r="D11" s="24"/>
      <c r="E11" s="24" t="s">
        <v>63</v>
      </c>
      <c r="F11" s="116"/>
      <c r="G11" s="116"/>
      <c r="H11" s="104">
        <f>I11+J11</f>
        <v>18393132</v>
      </c>
      <c r="I11" s="104">
        <f>SUM(I12:I30)</f>
        <v>17104732</v>
      </c>
      <c r="J11" s="104">
        <f>SUM(J12:J30)</f>
        <v>1288400</v>
      </c>
      <c r="K11" s="104">
        <f>SUM(K12:K30)</f>
        <v>1230000</v>
      </c>
    </row>
    <row r="12" spans="1:11" ht="116.45" customHeight="1" x14ac:dyDescent="0.2">
      <c r="B12" s="16" t="s">
        <v>109</v>
      </c>
      <c r="C12" s="16" t="s">
        <v>110</v>
      </c>
      <c r="D12" s="17" t="s">
        <v>2</v>
      </c>
      <c r="E12" s="17" t="s">
        <v>111</v>
      </c>
      <c r="F12" s="101" t="s">
        <v>358</v>
      </c>
      <c r="G12" s="108" t="s">
        <v>359</v>
      </c>
      <c r="H12" s="105">
        <f>I12+J12</f>
        <v>1000000</v>
      </c>
      <c r="I12" s="105"/>
      <c r="J12" s="105">
        <v>1000000</v>
      </c>
      <c r="K12" s="105">
        <v>1000000</v>
      </c>
    </row>
    <row r="13" spans="1:11" ht="131.44999999999999" customHeight="1" x14ac:dyDescent="0.2">
      <c r="B13" s="142" t="s">
        <v>76</v>
      </c>
      <c r="C13" s="142" t="s">
        <v>77</v>
      </c>
      <c r="D13" s="143" t="s">
        <v>78</v>
      </c>
      <c r="E13" s="143" t="s">
        <v>79</v>
      </c>
      <c r="F13" s="107" t="s">
        <v>323</v>
      </c>
      <c r="G13" s="108" t="s">
        <v>322</v>
      </c>
      <c r="H13" s="105">
        <f>I13+J13</f>
        <v>6258900</v>
      </c>
      <c r="I13" s="105">
        <v>6258900</v>
      </c>
      <c r="J13" s="105"/>
      <c r="K13" s="105"/>
    </row>
    <row r="14" spans="1:11" ht="86.1" customHeight="1" x14ac:dyDescent="0.2">
      <c r="B14" s="128" t="s">
        <v>92</v>
      </c>
      <c r="C14" s="129">
        <v>2111</v>
      </c>
      <c r="D14" s="152" t="s">
        <v>116</v>
      </c>
      <c r="E14" s="152" t="s">
        <v>91</v>
      </c>
      <c r="F14" s="153" t="s">
        <v>221</v>
      </c>
      <c r="G14" s="108" t="s">
        <v>285</v>
      </c>
      <c r="H14" s="105">
        <f>I14+J14</f>
        <v>3707165</v>
      </c>
      <c r="I14" s="174">
        <v>3707165</v>
      </c>
      <c r="J14" s="105"/>
      <c r="K14" s="105"/>
    </row>
    <row r="15" spans="1:11" ht="122.45" customHeight="1" x14ac:dyDescent="0.2">
      <c r="B15" s="16" t="s">
        <v>103</v>
      </c>
      <c r="C15" s="16" t="s">
        <v>119</v>
      </c>
      <c r="D15" s="17" t="s">
        <v>80</v>
      </c>
      <c r="E15" s="17" t="s">
        <v>120</v>
      </c>
      <c r="F15" s="121" t="s">
        <v>222</v>
      </c>
      <c r="G15" s="108" t="s">
        <v>223</v>
      </c>
      <c r="H15" s="105">
        <v>600000</v>
      </c>
      <c r="I15" s="174">
        <v>600000</v>
      </c>
      <c r="J15" s="105"/>
      <c r="K15" s="105"/>
    </row>
    <row r="16" spans="1:11" ht="122.45" customHeight="1" x14ac:dyDescent="0.2">
      <c r="B16" s="16" t="s">
        <v>103</v>
      </c>
      <c r="C16" s="16" t="s">
        <v>119</v>
      </c>
      <c r="D16" s="17" t="s">
        <v>80</v>
      </c>
      <c r="E16" s="17" t="s">
        <v>120</v>
      </c>
      <c r="F16" s="121" t="s">
        <v>361</v>
      </c>
      <c r="G16" s="108" t="s">
        <v>360</v>
      </c>
      <c r="H16" s="105">
        <v>49000</v>
      </c>
      <c r="I16" s="174">
        <v>49000</v>
      </c>
      <c r="J16" s="105"/>
      <c r="K16" s="105"/>
    </row>
    <row r="17" spans="2:12" ht="137.1" customHeight="1" x14ac:dyDescent="0.2">
      <c r="B17" s="16" t="s">
        <v>103</v>
      </c>
      <c r="C17" s="16" t="s">
        <v>119</v>
      </c>
      <c r="D17" s="17" t="s">
        <v>80</v>
      </c>
      <c r="E17" s="17" t="s">
        <v>120</v>
      </c>
      <c r="F17" s="121" t="s">
        <v>452</v>
      </c>
      <c r="G17" s="108" t="s">
        <v>360</v>
      </c>
      <c r="H17" s="105">
        <f>I17</f>
        <v>300000</v>
      </c>
      <c r="I17" s="174">
        <v>300000</v>
      </c>
      <c r="J17" s="105"/>
      <c r="K17" s="105"/>
    </row>
    <row r="18" spans="2:12" ht="122.1" customHeight="1" x14ac:dyDescent="0.2">
      <c r="B18" s="84" t="s">
        <v>217</v>
      </c>
      <c r="C18" s="84" t="s">
        <v>218</v>
      </c>
      <c r="D18" s="84" t="s">
        <v>158</v>
      </c>
      <c r="E18" s="17" t="s">
        <v>219</v>
      </c>
      <c r="F18" s="121" t="s">
        <v>237</v>
      </c>
      <c r="G18" s="108" t="s">
        <v>225</v>
      </c>
      <c r="H18" s="105">
        <f>I18+J18</f>
        <v>840000</v>
      </c>
      <c r="I18" s="174">
        <v>840000</v>
      </c>
      <c r="J18" s="105"/>
      <c r="K18" s="105"/>
    </row>
    <row r="19" spans="2:12" ht="119.1" customHeight="1" x14ac:dyDescent="0.2">
      <c r="B19" s="16" t="s">
        <v>156</v>
      </c>
      <c r="C19" s="16" t="s">
        <v>157</v>
      </c>
      <c r="D19" s="17" t="s">
        <v>158</v>
      </c>
      <c r="E19" s="17" t="s">
        <v>159</v>
      </c>
      <c r="F19" s="121" t="s">
        <v>224</v>
      </c>
      <c r="G19" s="108" t="s">
        <v>225</v>
      </c>
      <c r="H19" s="105">
        <f>I19+J19</f>
        <v>74000</v>
      </c>
      <c r="I19" s="174">
        <v>74000</v>
      </c>
      <c r="J19" s="105"/>
      <c r="K19" s="105"/>
    </row>
    <row r="20" spans="2:12" ht="198" customHeight="1" x14ac:dyDescent="0.2">
      <c r="B20" s="94" t="s">
        <v>467</v>
      </c>
      <c r="C20" s="94" t="s">
        <v>468</v>
      </c>
      <c r="D20" s="94" t="s">
        <v>469</v>
      </c>
      <c r="E20" s="171" t="s">
        <v>458</v>
      </c>
      <c r="F20" s="172" t="s">
        <v>456</v>
      </c>
      <c r="G20" s="108" t="s">
        <v>466</v>
      </c>
      <c r="H20" s="105">
        <v>300000</v>
      </c>
      <c r="I20" s="174">
        <v>300000</v>
      </c>
      <c r="J20" s="105"/>
      <c r="K20" s="105"/>
    </row>
    <row r="21" spans="2:12" ht="155.44999999999999" customHeight="1" x14ac:dyDescent="0.2">
      <c r="B21" s="161" t="s">
        <v>275</v>
      </c>
      <c r="C21" s="161" t="s">
        <v>276</v>
      </c>
      <c r="D21" s="161" t="s">
        <v>14</v>
      </c>
      <c r="E21" s="161" t="s">
        <v>277</v>
      </c>
      <c r="F21" s="121" t="s">
        <v>355</v>
      </c>
      <c r="G21" s="108" t="s">
        <v>352</v>
      </c>
      <c r="H21" s="105">
        <v>2500000</v>
      </c>
      <c r="I21" s="174">
        <v>2500000</v>
      </c>
      <c r="J21" s="105"/>
      <c r="K21" s="105"/>
    </row>
    <row r="22" spans="2:12" ht="90.95" customHeight="1" x14ac:dyDescent="0.2">
      <c r="B22" s="16" t="s">
        <v>104</v>
      </c>
      <c r="C22" s="16" t="s">
        <v>124</v>
      </c>
      <c r="D22" s="17" t="s">
        <v>10</v>
      </c>
      <c r="E22" s="17" t="s">
        <v>85</v>
      </c>
      <c r="F22" s="107" t="s">
        <v>238</v>
      </c>
      <c r="G22" s="108" t="s">
        <v>261</v>
      </c>
      <c r="H22" s="105">
        <v>1100000</v>
      </c>
      <c r="I22" s="174">
        <v>1100000</v>
      </c>
      <c r="J22" s="105"/>
      <c r="K22" s="105"/>
      <c r="L22" s="131" t="s">
        <v>291</v>
      </c>
    </row>
    <row r="23" spans="2:12" ht="272.45" customHeight="1" x14ac:dyDescent="0.2">
      <c r="B23" s="16" t="s">
        <v>104</v>
      </c>
      <c r="C23" s="16" t="s">
        <v>124</v>
      </c>
      <c r="D23" s="17" t="s">
        <v>10</v>
      </c>
      <c r="E23" s="17" t="s">
        <v>85</v>
      </c>
      <c r="F23" s="172" t="s">
        <v>294</v>
      </c>
      <c r="G23" s="108" t="s">
        <v>295</v>
      </c>
      <c r="H23" s="105">
        <v>100000</v>
      </c>
      <c r="I23" s="174">
        <v>100000</v>
      </c>
      <c r="J23" s="105"/>
      <c r="K23" s="105"/>
      <c r="L23" s="131"/>
    </row>
    <row r="24" spans="2:12" ht="189.6" customHeight="1" x14ac:dyDescent="0.2">
      <c r="B24" s="16" t="s">
        <v>104</v>
      </c>
      <c r="C24" s="16" t="s">
        <v>124</v>
      </c>
      <c r="D24" s="17" t="s">
        <v>10</v>
      </c>
      <c r="E24" s="17" t="s">
        <v>85</v>
      </c>
      <c r="F24" s="172" t="s">
        <v>456</v>
      </c>
      <c r="G24" s="108" t="s">
        <v>466</v>
      </c>
      <c r="H24" s="105">
        <v>300000</v>
      </c>
      <c r="I24" s="174">
        <v>300000</v>
      </c>
      <c r="J24" s="105"/>
      <c r="K24" s="105"/>
      <c r="L24" s="131"/>
    </row>
    <row r="25" spans="2:12" ht="90.95" customHeight="1" x14ac:dyDescent="0.2">
      <c r="B25" s="16" t="s">
        <v>90</v>
      </c>
      <c r="C25" s="16" t="s">
        <v>125</v>
      </c>
      <c r="D25" s="17" t="s">
        <v>17</v>
      </c>
      <c r="E25" s="17" t="s">
        <v>83</v>
      </c>
      <c r="F25" s="107" t="s">
        <v>239</v>
      </c>
      <c r="G25" s="108" t="s">
        <v>263</v>
      </c>
      <c r="H25" s="105">
        <f>I25+J25</f>
        <v>385842</v>
      </c>
      <c r="I25" s="174">
        <v>385842</v>
      </c>
      <c r="J25" s="105"/>
      <c r="K25" s="105"/>
    </row>
    <row r="26" spans="2:12" ht="171.75" customHeight="1" x14ac:dyDescent="0.2">
      <c r="B26" s="16" t="s">
        <v>293</v>
      </c>
      <c r="C26" s="161">
        <v>6083</v>
      </c>
      <c r="D26" s="17" t="s">
        <v>279</v>
      </c>
      <c r="E26" s="161" t="s">
        <v>280</v>
      </c>
      <c r="F26" s="101" t="s">
        <v>296</v>
      </c>
      <c r="G26" s="108" t="s">
        <v>297</v>
      </c>
      <c r="H26" s="105">
        <f>I26+J26</f>
        <v>230000</v>
      </c>
      <c r="I26" s="105"/>
      <c r="J26" s="105">
        <v>230000</v>
      </c>
      <c r="K26" s="105">
        <v>230000</v>
      </c>
    </row>
    <row r="27" spans="2:12" ht="95.1" customHeight="1" x14ac:dyDescent="0.2">
      <c r="B27" s="161" t="s">
        <v>286</v>
      </c>
      <c r="C27" s="161" t="s">
        <v>287</v>
      </c>
      <c r="D27" s="161" t="s">
        <v>288</v>
      </c>
      <c r="E27" s="161" t="s">
        <v>289</v>
      </c>
      <c r="F27" s="107" t="s">
        <v>326</v>
      </c>
      <c r="G27" s="108" t="s">
        <v>290</v>
      </c>
      <c r="H27" s="105">
        <v>19825</v>
      </c>
      <c r="I27" s="174">
        <v>19825</v>
      </c>
      <c r="J27" s="105"/>
      <c r="K27" s="105"/>
    </row>
    <row r="28" spans="2:12" ht="108.95" customHeight="1" x14ac:dyDescent="0.2">
      <c r="B28" s="168" t="s">
        <v>486</v>
      </c>
      <c r="C28" s="168" t="s">
        <v>487</v>
      </c>
      <c r="D28" s="168" t="s">
        <v>127</v>
      </c>
      <c r="E28" s="161" t="s">
        <v>488</v>
      </c>
      <c r="F28" s="107" t="s">
        <v>489</v>
      </c>
      <c r="G28" s="108" t="s">
        <v>490</v>
      </c>
      <c r="H28" s="105">
        <v>50000</v>
      </c>
      <c r="I28" s="174">
        <v>50000</v>
      </c>
      <c r="J28" s="105"/>
      <c r="K28" s="105"/>
    </row>
    <row r="29" spans="2:12" ht="95.1" customHeight="1" x14ac:dyDescent="0.2">
      <c r="B29" s="161" t="s">
        <v>362</v>
      </c>
      <c r="C29" s="161" t="s">
        <v>363</v>
      </c>
      <c r="D29" s="161" t="s">
        <v>364</v>
      </c>
      <c r="E29" s="161" t="s">
        <v>365</v>
      </c>
      <c r="F29" s="107" t="s">
        <v>356</v>
      </c>
      <c r="G29" s="108" t="s">
        <v>357</v>
      </c>
      <c r="H29" s="105">
        <v>520000</v>
      </c>
      <c r="I29" s="174">
        <v>520000</v>
      </c>
      <c r="J29" s="105"/>
      <c r="K29" s="105"/>
    </row>
    <row r="30" spans="2:12" ht="118.5" customHeight="1" x14ac:dyDescent="0.2">
      <c r="B30" s="16" t="s">
        <v>240</v>
      </c>
      <c r="C30" s="129">
        <v>8313</v>
      </c>
      <c r="D30" s="17" t="s">
        <v>241</v>
      </c>
      <c r="E30" s="17" t="s">
        <v>133</v>
      </c>
      <c r="F30" s="147" t="s">
        <v>324</v>
      </c>
      <c r="G30" s="108" t="s">
        <v>325</v>
      </c>
      <c r="H30" s="105">
        <f>I30+J30</f>
        <v>58400</v>
      </c>
      <c r="I30" s="174"/>
      <c r="J30" s="105">
        <v>58400</v>
      </c>
      <c r="K30" s="105"/>
    </row>
    <row r="31" spans="2:12" ht="54.6" customHeight="1" x14ac:dyDescent="0.2">
      <c r="B31" s="14" t="s">
        <v>96</v>
      </c>
      <c r="C31" s="81"/>
      <c r="D31" s="82"/>
      <c r="E31" s="15" t="s">
        <v>66</v>
      </c>
      <c r="F31" s="107"/>
      <c r="G31" s="108"/>
      <c r="H31" s="179">
        <f>H32</f>
        <v>640165</v>
      </c>
      <c r="I31" s="179">
        <f>I32</f>
        <v>640165</v>
      </c>
      <c r="J31" s="179">
        <f>J32</f>
        <v>0</v>
      </c>
      <c r="K31" s="179">
        <f>K32</f>
        <v>0</v>
      </c>
    </row>
    <row r="32" spans="2:12" ht="48.6" customHeight="1" x14ac:dyDescent="0.2">
      <c r="B32" s="14" t="s">
        <v>97</v>
      </c>
      <c r="C32" s="81"/>
      <c r="D32" s="82"/>
      <c r="E32" s="15" t="s">
        <v>66</v>
      </c>
      <c r="F32" s="107"/>
      <c r="G32" s="108"/>
      <c r="H32" s="179">
        <f>H35+H36+H34+H33</f>
        <v>640165</v>
      </c>
      <c r="I32" s="179">
        <f>I35+I36+I34+I33</f>
        <v>640165</v>
      </c>
      <c r="J32" s="179">
        <f>J35+J36+J34+J33</f>
        <v>0</v>
      </c>
      <c r="K32" s="179">
        <f>K35+K36+K34+K33</f>
        <v>0</v>
      </c>
    </row>
    <row r="33" spans="2:11" ht="100.5" customHeight="1" x14ac:dyDescent="0.2">
      <c r="B33" s="16" t="s">
        <v>258</v>
      </c>
      <c r="C33" s="16">
        <v>1142</v>
      </c>
      <c r="D33" s="17" t="s">
        <v>65</v>
      </c>
      <c r="E33" s="17" t="s">
        <v>115</v>
      </c>
      <c r="F33" s="107" t="s">
        <v>354</v>
      </c>
      <c r="G33" s="108" t="s">
        <v>353</v>
      </c>
      <c r="H33" s="174">
        <v>26900</v>
      </c>
      <c r="I33" s="174">
        <v>26900</v>
      </c>
      <c r="J33" s="174"/>
      <c r="K33" s="174"/>
    </row>
    <row r="34" spans="2:11" ht="75.95" customHeight="1" x14ac:dyDescent="0.2">
      <c r="B34" s="161" t="s">
        <v>300</v>
      </c>
      <c r="C34" s="161" t="s">
        <v>301</v>
      </c>
      <c r="D34" s="161" t="s">
        <v>158</v>
      </c>
      <c r="E34" s="161" t="s">
        <v>302</v>
      </c>
      <c r="F34" s="107" t="s">
        <v>319</v>
      </c>
      <c r="G34" s="108" t="s">
        <v>320</v>
      </c>
      <c r="H34" s="174">
        <v>326025</v>
      </c>
      <c r="I34" s="174">
        <v>326025</v>
      </c>
      <c r="J34" s="179"/>
      <c r="K34" s="179"/>
    </row>
    <row r="35" spans="2:11" ht="102.95" customHeight="1" x14ac:dyDescent="0.2">
      <c r="B35" s="144" t="s">
        <v>98</v>
      </c>
      <c r="C35" s="144">
        <v>5011</v>
      </c>
      <c r="D35" s="145" t="s">
        <v>19</v>
      </c>
      <c r="E35" s="146" t="s">
        <v>18</v>
      </c>
      <c r="F35" s="107" t="s">
        <v>321</v>
      </c>
      <c r="G35" s="108" t="s">
        <v>318</v>
      </c>
      <c r="H35" s="174">
        <v>51440</v>
      </c>
      <c r="I35" s="174">
        <v>51440</v>
      </c>
      <c r="J35" s="105"/>
      <c r="K35" s="105"/>
    </row>
    <row r="36" spans="2:11" ht="105.6" customHeight="1" x14ac:dyDescent="0.2">
      <c r="B36" s="16" t="s">
        <v>136</v>
      </c>
      <c r="C36" s="129">
        <v>5053</v>
      </c>
      <c r="D36" s="17" t="s">
        <v>19</v>
      </c>
      <c r="E36" s="148" t="s">
        <v>327</v>
      </c>
      <c r="F36" s="107" t="s">
        <v>321</v>
      </c>
      <c r="G36" s="108" t="s">
        <v>318</v>
      </c>
      <c r="H36" s="174">
        <v>235800</v>
      </c>
      <c r="I36" s="174">
        <v>235800</v>
      </c>
      <c r="J36" s="105"/>
      <c r="K36" s="105"/>
    </row>
    <row r="37" spans="2:11" ht="45.95" customHeight="1" x14ac:dyDescent="0.2">
      <c r="B37" s="14" t="s">
        <v>138</v>
      </c>
      <c r="C37" s="81"/>
      <c r="D37" s="82"/>
      <c r="E37" s="15" t="s">
        <v>292</v>
      </c>
      <c r="F37" s="107"/>
      <c r="G37" s="108"/>
      <c r="H37" s="180">
        <f t="shared" ref="H37:K38" si="0">H38</f>
        <v>20333</v>
      </c>
      <c r="I37" s="180">
        <f t="shared" si="0"/>
        <v>20333</v>
      </c>
      <c r="J37" s="180">
        <f t="shared" si="0"/>
        <v>0</v>
      </c>
      <c r="K37" s="180">
        <f t="shared" si="0"/>
        <v>0</v>
      </c>
    </row>
    <row r="38" spans="2:11" ht="39.6" customHeight="1" x14ac:dyDescent="0.2">
      <c r="B38" s="14" t="s">
        <v>139</v>
      </c>
      <c r="C38" s="81"/>
      <c r="D38" s="82"/>
      <c r="E38" s="15" t="s">
        <v>292</v>
      </c>
      <c r="F38" s="107"/>
      <c r="G38" s="108"/>
      <c r="H38" s="179">
        <f t="shared" si="0"/>
        <v>20333</v>
      </c>
      <c r="I38" s="179">
        <f t="shared" si="0"/>
        <v>20333</v>
      </c>
      <c r="J38" s="179">
        <f t="shared" si="0"/>
        <v>0</v>
      </c>
      <c r="K38" s="179">
        <f t="shared" si="0"/>
        <v>0</v>
      </c>
    </row>
    <row r="39" spans="2:11" ht="72.599999999999994" customHeight="1" x14ac:dyDescent="0.2">
      <c r="B39" s="16" t="s">
        <v>95</v>
      </c>
      <c r="C39" s="16" t="s">
        <v>125</v>
      </c>
      <c r="D39" s="17" t="s">
        <v>17</v>
      </c>
      <c r="E39" s="17" t="s">
        <v>83</v>
      </c>
      <c r="F39" s="107" t="s">
        <v>239</v>
      </c>
      <c r="G39" s="108" t="s">
        <v>262</v>
      </c>
      <c r="H39" s="174">
        <v>20333</v>
      </c>
      <c r="I39" s="174">
        <v>20333</v>
      </c>
      <c r="J39" s="105"/>
      <c r="K39" s="105"/>
    </row>
    <row r="40" spans="2:11" ht="46.5" customHeight="1" x14ac:dyDescent="0.2">
      <c r="B40" s="175" t="s">
        <v>347</v>
      </c>
      <c r="C40" s="16"/>
      <c r="D40" s="17"/>
      <c r="E40" s="175" t="s">
        <v>259</v>
      </c>
      <c r="F40" s="159"/>
      <c r="G40" s="160"/>
      <c r="H40" s="179">
        <f>H41</f>
        <v>400000</v>
      </c>
      <c r="I40" s="179">
        <f>I41</f>
        <v>100000</v>
      </c>
      <c r="J40" s="179">
        <f>J41</f>
        <v>300000</v>
      </c>
      <c r="K40" s="179">
        <f>K41</f>
        <v>300000</v>
      </c>
    </row>
    <row r="41" spans="2:11" ht="46.5" customHeight="1" x14ac:dyDescent="0.2">
      <c r="B41" s="175" t="s">
        <v>260</v>
      </c>
      <c r="C41" s="175" t="s">
        <v>331</v>
      </c>
      <c r="D41" s="175" t="s">
        <v>331</v>
      </c>
      <c r="E41" s="175" t="s">
        <v>259</v>
      </c>
      <c r="F41" s="159"/>
      <c r="G41" s="160"/>
      <c r="H41" s="179">
        <f>H42+H43</f>
        <v>400000</v>
      </c>
      <c r="I41" s="179">
        <f>I42+I43</f>
        <v>100000</v>
      </c>
      <c r="J41" s="179">
        <f>J42+J43</f>
        <v>300000</v>
      </c>
      <c r="K41" s="179">
        <f>K42+K43</f>
        <v>300000</v>
      </c>
    </row>
    <row r="42" spans="2:11" ht="78" customHeight="1" x14ac:dyDescent="0.2">
      <c r="B42" s="161" t="s">
        <v>273</v>
      </c>
      <c r="C42" s="161" t="s">
        <v>274</v>
      </c>
      <c r="D42" s="161" t="s">
        <v>22</v>
      </c>
      <c r="E42" s="161" t="s">
        <v>233</v>
      </c>
      <c r="F42" s="107" t="s">
        <v>356</v>
      </c>
      <c r="G42" s="108" t="s">
        <v>357</v>
      </c>
      <c r="H42" s="174">
        <v>100000</v>
      </c>
      <c r="I42" s="174">
        <v>100000</v>
      </c>
      <c r="J42" s="105"/>
      <c r="K42" s="105"/>
    </row>
    <row r="43" spans="2:11" ht="284.10000000000002" customHeight="1" x14ac:dyDescent="0.2">
      <c r="B43" s="161">
        <v>3719800</v>
      </c>
      <c r="C43" s="161">
        <v>9800</v>
      </c>
      <c r="D43" s="168" t="s">
        <v>22</v>
      </c>
      <c r="E43" s="161" t="s">
        <v>465</v>
      </c>
      <c r="F43" s="173" t="s">
        <v>478</v>
      </c>
      <c r="G43" s="108" t="s">
        <v>457</v>
      </c>
      <c r="H43" s="174">
        <v>300000</v>
      </c>
      <c r="I43" s="174"/>
      <c r="J43" s="105">
        <v>300000</v>
      </c>
      <c r="K43" s="105">
        <v>300000</v>
      </c>
    </row>
    <row r="44" spans="2:11" ht="30" customHeight="1" x14ac:dyDescent="0.2">
      <c r="B44" s="130"/>
      <c r="C44" s="130"/>
      <c r="D44" s="130"/>
      <c r="E44" s="100" t="s">
        <v>199</v>
      </c>
      <c r="F44" s="123"/>
      <c r="G44" s="122"/>
      <c r="H44" s="183">
        <f>H38+H32+H11+H40</f>
        <v>19453630</v>
      </c>
      <c r="I44" s="183">
        <f>I38+I32+I11+I40</f>
        <v>17865230</v>
      </c>
      <c r="J44" s="183">
        <f>J38+J32+J11+J40</f>
        <v>1588400</v>
      </c>
      <c r="K44" s="183">
        <f>K38+K32+K11+K40</f>
        <v>1530000</v>
      </c>
    </row>
    <row r="45" spans="2:11" ht="36.950000000000003" customHeight="1" x14ac:dyDescent="0.3">
      <c r="B45" s="237" t="s">
        <v>313</v>
      </c>
      <c r="C45" s="238"/>
      <c r="D45" s="238"/>
      <c r="E45" s="124"/>
      <c r="F45" s="106"/>
      <c r="G45" s="125"/>
      <c r="H45" s="125"/>
      <c r="I45" s="86" t="s">
        <v>314</v>
      </c>
      <c r="J45" s="126"/>
      <c r="K45" s="127"/>
    </row>
    <row r="46" spans="2:11" ht="52.5" customHeight="1" x14ac:dyDescent="0.2">
      <c r="B46" s="2"/>
      <c r="C46" s="55"/>
      <c r="D46" s="3"/>
      <c r="E46" s="4"/>
      <c r="F46" s="5"/>
      <c r="G46" s="5"/>
      <c r="H46" s="44"/>
      <c r="I46" s="5"/>
    </row>
    <row r="47" spans="2:11" ht="123.75" customHeight="1" x14ac:dyDescent="0.2">
      <c r="C47" s="2"/>
    </row>
    <row r="48" spans="2:11" ht="98.25" customHeight="1" x14ac:dyDescent="0.2">
      <c r="B48" s="45"/>
      <c r="D48" s="45"/>
      <c r="E48" s="45"/>
      <c r="F48" s="45"/>
      <c r="G48" s="45"/>
      <c r="H48" s="45"/>
      <c r="I48" s="45"/>
    </row>
    <row r="49" spans="2:17" ht="98.25" customHeight="1" x14ac:dyDescent="0.2">
      <c r="B49" s="46"/>
      <c r="C49" s="45"/>
      <c r="D49" s="46"/>
      <c r="E49" s="46"/>
      <c r="F49" s="46"/>
      <c r="G49" s="46"/>
      <c r="H49" s="46"/>
      <c r="I49" s="46"/>
    </row>
    <row r="50" spans="2:17" ht="33.75" customHeight="1" x14ac:dyDescent="0.2">
      <c r="B50" s="47"/>
      <c r="C50" s="46"/>
      <c r="D50" s="47"/>
      <c r="E50" s="47"/>
      <c r="F50" s="47"/>
      <c r="G50" s="47"/>
      <c r="H50" s="47"/>
      <c r="I50" s="47"/>
    </row>
    <row r="51" spans="2:17" ht="39.75" customHeight="1" x14ac:dyDescent="0.2">
      <c r="B51" s="46"/>
      <c r="C51" s="47"/>
      <c r="D51" s="46"/>
      <c r="E51" s="46"/>
      <c r="F51" s="46"/>
      <c r="G51" s="46"/>
      <c r="H51" s="46"/>
      <c r="I51" s="46"/>
    </row>
    <row r="52" spans="2:17" ht="33.75" customHeight="1" x14ac:dyDescent="0.2">
      <c r="B52" s="47"/>
      <c r="C52" s="46"/>
      <c r="D52" s="47"/>
      <c r="E52" s="47"/>
      <c r="F52" s="47"/>
      <c r="G52" s="47"/>
      <c r="H52" s="47"/>
      <c r="I52" s="47"/>
    </row>
    <row r="53" spans="2:17" x14ac:dyDescent="0.2">
      <c r="C53" s="47"/>
    </row>
    <row r="54" spans="2:17" ht="23.25" customHeight="1" x14ac:dyDescent="0.2">
      <c r="J54" s="48"/>
    </row>
    <row r="55" spans="2:17" ht="20.25" customHeight="1" x14ac:dyDescent="0.2">
      <c r="J55" s="47"/>
      <c r="K55" s="48"/>
      <c r="L55" s="48"/>
      <c r="M55" s="48"/>
      <c r="N55" s="48"/>
      <c r="O55" s="48"/>
      <c r="P55" s="48"/>
      <c r="Q55" s="48"/>
    </row>
    <row r="56" spans="2:17" ht="20.25" customHeight="1" x14ac:dyDescent="0.2">
      <c r="J56" s="48"/>
      <c r="K56" s="47"/>
      <c r="L56" s="47"/>
      <c r="M56" s="47"/>
      <c r="N56" s="47"/>
      <c r="O56" s="47"/>
      <c r="P56" s="47"/>
      <c r="Q56" s="47"/>
    </row>
    <row r="57" spans="2:17" ht="30.75" customHeight="1" x14ac:dyDescent="0.2">
      <c r="J57" s="47"/>
      <c r="K57" s="48"/>
      <c r="L57" s="48"/>
      <c r="M57" s="48"/>
      <c r="N57" s="48"/>
      <c r="O57" s="48"/>
      <c r="P57" s="48"/>
      <c r="Q57" s="48"/>
    </row>
    <row r="58" spans="2:17" ht="21" customHeight="1" x14ac:dyDescent="0.2">
      <c r="K58" s="47"/>
      <c r="L58" s="47"/>
      <c r="M58" s="47"/>
      <c r="N58" s="47"/>
      <c r="O58" s="47"/>
      <c r="P58" s="47"/>
      <c r="Q58" s="47"/>
    </row>
  </sheetData>
  <mergeCells count="13">
    <mergeCell ref="I2:K2"/>
    <mergeCell ref="I3:K3"/>
    <mergeCell ref="I7:I8"/>
    <mergeCell ref="B5:I5"/>
    <mergeCell ref="B7:B8"/>
    <mergeCell ref="J7:K7"/>
    <mergeCell ref="F7:F8"/>
    <mergeCell ref="G7:G8"/>
    <mergeCell ref="H7:H8"/>
    <mergeCell ref="B45:D45"/>
    <mergeCell ref="D7:D8"/>
    <mergeCell ref="E7:E8"/>
    <mergeCell ref="C7:C8"/>
  </mergeCells>
  <phoneticPr fontId="37" type="noConversion"/>
  <pageMargins left="0.74803149606299213" right="0.74803149606299213" top="1.1811023622047245" bottom="0.59055118110236227" header="0.51181102362204722" footer="0.51181102362204722"/>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Дод1</vt:lpstr>
      <vt:lpstr>дод2 </vt:lpstr>
      <vt:lpstr>дод.3</vt:lpstr>
      <vt:lpstr>дод 5</vt:lpstr>
      <vt:lpstr>дод 6</vt:lpstr>
      <vt:lpstr>дод.3!Заголовки_для_печати</vt:lpstr>
      <vt:lpstr>'дод 6'!Область_печати</vt:lpstr>
      <vt:lpstr>Дод1!Область_печати</vt:lpstr>
      <vt:lpstr>'дод2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2022-07-11T07:18:40Z</cp:lastPrinted>
  <dcterms:created xsi:type="dcterms:W3CDTF">2014-01-17T10:52:16Z</dcterms:created>
  <dcterms:modified xsi:type="dcterms:W3CDTF">2022-09-29T14:01:38Z</dcterms:modified>
</cp:coreProperties>
</file>