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0" yWindow="-110" windowWidth="19420" windowHeight="11020"/>
  </bookViews>
  <sheets>
    <sheet name="zved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7" i="1"/>
  <c r="K257"/>
  <c r="J257"/>
  <c r="D12" l="1"/>
  <c r="D11" s="1"/>
  <c r="D18"/>
  <c r="D21"/>
  <c r="D24"/>
  <c r="D31"/>
  <c r="D30" s="1"/>
  <c r="D42"/>
  <c r="D45"/>
  <c r="D50"/>
  <c r="D49" s="1"/>
  <c r="D57"/>
  <c r="D55" s="1"/>
  <c r="D62"/>
  <c r="D61" s="1"/>
  <c r="D67"/>
  <c r="D69"/>
  <c r="D73"/>
  <c r="D72" s="1"/>
  <c r="D78"/>
  <c r="D83"/>
  <c r="D88"/>
  <c r="D87" s="1"/>
  <c r="D92"/>
  <c r="D91" s="1"/>
  <c r="D99"/>
  <c r="D96" s="1"/>
  <c r="D106"/>
  <c r="D109"/>
  <c r="D77" l="1"/>
  <c r="D86"/>
  <c r="D17"/>
  <c r="D10" s="1"/>
  <c r="D54"/>
  <c r="E109"/>
  <c r="G109"/>
  <c r="H109"/>
  <c r="E106"/>
  <c r="G106"/>
  <c r="J106" s="1"/>
  <c r="H106"/>
  <c r="E99"/>
  <c r="E96" s="1"/>
  <c r="G99"/>
  <c r="G96" s="1"/>
  <c r="H99"/>
  <c r="H96" s="1"/>
  <c r="F13"/>
  <c r="F14"/>
  <c r="F15"/>
  <c r="F16"/>
  <c r="F19"/>
  <c r="F20"/>
  <c r="F22"/>
  <c r="F23"/>
  <c r="F25"/>
  <c r="F26"/>
  <c r="F27"/>
  <c r="F28"/>
  <c r="F29"/>
  <c r="F32"/>
  <c r="F33"/>
  <c r="F34"/>
  <c r="F35"/>
  <c r="F36"/>
  <c r="F37"/>
  <c r="F38"/>
  <c r="F39"/>
  <c r="F41"/>
  <c r="F43"/>
  <c r="F44"/>
  <c r="F46"/>
  <c r="F47"/>
  <c r="F48"/>
  <c r="F56"/>
  <c r="F58"/>
  <c r="F59"/>
  <c r="F60"/>
  <c r="F63"/>
  <c r="F64"/>
  <c r="F65"/>
  <c r="F68"/>
  <c r="F70"/>
  <c r="F71"/>
  <c r="F74"/>
  <c r="F95"/>
  <c r="F97"/>
  <c r="F98"/>
  <c r="F100"/>
  <c r="F101"/>
  <c r="F102"/>
  <c r="F103"/>
  <c r="F104"/>
  <c r="F107"/>
  <c r="F108"/>
  <c r="F110"/>
  <c r="F111"/>
  <c r="F112"/>
  <c r="F113"/>
  <c r="F114"/>
  <c r="F115"/>
  <c r="F118"/>
  <c r="F119"/>
  <c r="E92"/>
  <c r="E91" s="1"/>
  <c r="G92"/>
  <c r="G91" s="1"/>
  <c r="H92"/>
  <c r="E88"/>
  <c r="E87" s="1"/>
  <c r="G88"/>
  <c r="G87" s="1"/>
  <c r="H88"/>
  <c r="H87" s="1"/>
  <c r="E83"/>
  <c r="G83"/>
  <c r="H83"/>
  <c r="E78"/>
  <c r="G78"/>
  <c r="H78"/>
  <c r="E73"/>
  <c r="E72" s="1"/>
  <c r="G73"/>
  <c r="G72" s="1"/>
  <c r="H73"/>
  <c r="H72" s="1"/>
  <c r="E69"/>
  <c r="G69"/>
  <c r="H69"/>
  <c r="E67"/>
  <c r="G67"/>
  <c r="H67"/>
  <c r="E62"/>
  <c r="G62"/>
  <c r="H62"/>
  <c r="E57"/>
  <c r="G57"/>
  <c r="G55" s="1"/>
  <c r="H57"/>
  <c r="H55" s="1"/>
  <c r="E50"/>
  <c r="E49" s="1"/>
  <c r="G50"/>
  <c r="G49" s="1"/>
  <c r="H50"/>
  <c r="H49" s="1"/>
  <c r="E45"/>
  <c r="G45"/>
  <c r="H45"/>
  <c r="E42"/>
  <c r="G42"/>
  <c r="H42"/>
  <c r="E31"/>
  <c r="G31"/>
  <c r="H31"/>
  <c r="E24"/>
  <c r="G24"/>
  <c r="H24"/>
  <c r="E18"/>
  <c r="G18"/>
  <c r="H18"/>
  <c r="E21"/>
  <c r="G21"/>
  <c r="H21"/>
  <c r="I21"/>
  <c r="E12"/>
  <c r="E11" s="1"/>
  <c r="G12"/>
  <c r="H12"/>
  <c r="H11" s="1"/>
  <c r="I12"/>
  <c r="I11" s="1"/>
  <c r="J13"/>
  <c r="K13"/>
  <c r="J14"/>
  <c r="K14"/>
  <c r="J15"/>
  <c r="K15"/>
  <c r="J16"/>
  <c r="K16"/>
  <c r="J19"/>
  <c r="K19"/>
  <c r="J20"/>
  <c r="K20"/>
  <c r="J21"/>
  <c r="J22"/>
  <c r="K22"/>
  <c r="J23"/>
  <c r="K23"/>
  <c r="J25"/>
  <c r="K25"/>
  <c r="J26"/>
  <c r="K26"/>
  <c r="J27"/>
  <c r="K27"/>
  <c r="J28"/>
  <c r="K28"/>
  <c r="J29"/>
  <c r="K29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3"/>
  <c r="K43"/>
  <c r="J44"/>
  <c r="K44"/>
  <c r="J46"/>
  <c r="K46"/>
  <c r="J47"/>
  <c r="K47"/>
  <c r="J48"/>
  <c r="K48"/>
  <c r="J51"/>
  <c r="K51"/>
  <c r="J52"/>
  <c r="K52"/>
  <c r="J53"/>
  <c r="K53"/>
  <c r="J56"/>
  <c r="K56"/>
  <c r="J58"/>
  <c r="K58"/>
  <c r="J59"/>
  <c r="K59"/>
  <c r="J60"/>
  <c r="K60"/>
  <c r="J63"/>
  <c r="K63"/>
  <c r="J64"/>
  <c r="K64"/>
  <c r="J65"/>
  <c r="K65"/>
  <c r="J66"/>
  <c r="K66"/>
  <c r="J68"/>
  <c r="K68"/>
  <c r="J70"/>
  <c r="K70"/>
  <c r="J71"/>
  <c r="K71"/>
  <c r="J74"/>
  <c r="K74"/>
  <c r="J75"/>
  <c r="K75"/>
  <c r="J76"/>
  <c r="K76"/>
  <c r="J79"/>
  <c r="K79"/>
  <c r="J80"/>
  <c r="K80"/>
  <c r="J81"/>
  <c r="K81"/>
  <c r="J82"/>
  <c r="K82"/>
  <c r="J84"/>
  <c r="K84"/>
  <c r="J85"/>
  <c r="K85"/>
  <c r="J89"/>
  <c r="K89"/>
  <c r="J90"/>
  <c r="K90"/>
  <c r="J93"/>
  <c r="K93"/>
  <c r="J95"/>
  <c r="K95"/>
  <c r="J97"/>
  <c r="K97"/>
  <c r="J98"/>
  <c r="K98"/>
  <c r="J100"/>
  <c r="K100"/>
  <c r="J101"/>
  <c r="K101"/>
  <c r="J102"/>
  <c r="K102"/>
  <c r="J103"/>
  <c r="K103"/>
  <c r="J104"/>
  <c r="K104"/>
  <c r="J107"/>
  <c r="K107"/>
  <c r="J108"/>
  <c r="K108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I51"/>
  <c r="I52"/>
  <c r="I53"/>
  <c r="I79"/>
  <c r="I81"/>
  <c r="I90"/>
  <c r="I93"/>
  <c r="I116"/>
  <c r="I117"/>
  <c r="I118"/>
  <c r="I119"/>
  <c r="I122"/>
  <c r="I123"/>
  <c r="I127"/>
  <c r="I129"/>
  <c r="I130"/>
  <c r="I131"/>
  <c r="I132"/>
  <c r="I135"/>
  <c r="I136"/>
  <c r="I137"/>
  <c r="I138"/>
  <c r="I139"/>
  <c r="I140"/>
  <c r="I142"/>
  <c r="I143"/>
  <c r="I145"/>
  <c r="I146"/>
  <c r="I147"/>
  <c r="I148"/>
  <c r="I149"/>
  <c r="I150"/>
  <c r="I152"/>
  <c r="I155"/>
  <c r="I156"/>
  <c r="I157"/>
  <c r="I158"/>
  <c r="I163"/>
  <c r="I169"/>
  <c r="I170"/>
  <c r="I172"/>
  <c r="I173"/>
  <c r="I174"/>
  <c r="I176"/>
  <c r="I178"/>
  <c r="I179"/>
  <c r="I182"/>
  <c r="I183"/>
  <c r="I184"/>
  <c r="I185"/>
  <c r="I199"/>
  <c r="I200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31"/>
  <c r="I232"/>
  <c r="I233"/>
  <c r="I237"/>
  <c r="I240"/>
  <c r="I242"/>
  <c r="I243"/>
  <c r="I244"/>
  <c r="I245"/>
  <c r="I246"/>
  <c r="I250"/>
  <c r="I252"/>
  <c r="I253"/>
  <c r="I254"/>
  <c r="I255"/>
  <c r="I256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8"/>
  <c r="F209"/>
  <c r="F210"/>
  <c r="F211"/>
  <c r="F226"/>
  <c r="F227"/>
  <c r="F228"/>
  <c r="F229"/>
  <c r="F230"/>
  <c r="F231"/>
  <c r="F232"/>
  <c r="F233"/>
  <c r="F234"/>
  <c r="F235"/>
  <c r="F236"/>
  <c r="F237"/>
  <c r="F238"/>
  <c r="F239"/>
  <c r="F240"/>
  <c r="F241"/>
  <c r="F243"/>
  <c r="F244"/>
  <c r="F245"/>
  <c r="F247"/>
  <c r="F248"/>
  <c r="F249"/>
  <c r="F250"/>
  <c r="F251"/>
  <c r="F252"/>
  <c r="F256"/>
  <c r="D94" l="1"/>
  <c r="D105" s="1"/>
  <c r="D120" s="1"/>
  <c r="K109"/>
  <c r="L93"/>
  <c r="L56"/>
  <c r="L198"/>
  <c r="L195"/>
  <c r="L191"/>
  <c r="L187"/>
  <c r="L183"/>
  <c r="L179"/>
  <c r="L175"/>
  <c r="L171"/>
  <c r="L167"/>
  <c r="L163"/>
  <c r="L159"/>
  <c r="L155"/>
  <c r="L151"/>
  <c r="L147"/>
  <c r="L143"/>
  <c r="L139"/>
  <c r="L135"/>
  <c r="L131"/>
  <c r="L127"/>
  <c r="L123"/>
  <c r="L117"/>
  <c r="L113"/>
  <c r="L197"/>
  <c r="L193"/>
  <c r="L189"/>
  <c r="L185"/>
  <c r="L181"/>
  <c r="L177"/>
  <c r="L173"/>
  <c r="L169"/>
  <c r="L165"/>
  <c r="L161"/>
  <c r="L157"/>
  <c r="L153"/>
  <c r="L149"/>
  <c r="L145"/>
  <c r="L141"/>
  <c r="L137"/>
  <c r="L133"/>
  <c r="L129"/>
  <c r="L125"/>
  <c r="F99"/>
  <c r="L253"/>
  <c r="L249"/>
  <c r="L245"/>
  <c r="L241"/>
  <c r="L237"/>
  <c r="L233"/>
  <c r="L229"/>
  <c r="L225"/>
  <c r="L221"/>
  <c r="L217"/>
  <c r="L213"/>
  <c r="L209"/>
  <c r="L205"/>
  <c r="L201"/>
  <c r="L108"/>
  <c r="J18"/>
  <c r="J45"/>
  <c r="L255"/>
  <c r="L251"/>
  <c r="L247"/>
  <c r="L243"/>
  <c r="L239"/>
  <c r="L235"/>
  <c r="L231"/>
  <c r="L227"/>
  <c r="L223"/>
  <c r="L219"/>
  <c r="L215"/>
  <c r="L211"/>
  <c r="L207"/>
  <c r="L203"/>
  <c r="L199"/>
  <c r="J42"/>
  <c r="L63"/>
  <c r="I49"/>
  <c r="L27"/>
  <c r="L254"/>
  <c r="L250"/>
  <c r="L246"/>
  <c r="L242"/>
  <c r="L238"/>
  <c r="L234"/>
  <c r="L230"/>
  <c r="L226"/>
  <c r="L222"/>
  <c r="L218"/>
  <c r="L214"/>
  <c r="L210"/>
  <c r="L206"/>
  <c r="L202"/>
  <c r="L194"/>
  <c r="L190"/>
  <c r="L186"/>
  <c r="L182"/>
  <c r="L178"/>
  <c r="L174"/>
  <c r="L170"/>
  <c r="L166"/>
  <c r="L162"/>
  <c r="L158"/>
  <c r="L154"/>
  <c r="L150"/>
  <c r="L146"/>
  <c r="L142"/>
  <c r="L138"/>
  <c r="L134"/>
  <c r="L130"/>
  <c r="L126"/>
  <c r="L122"/>
  <c r="L68"/>
  <c r="K24"/>
  <c r="F24"/>
  <c r="K42"/>
  <c r="J55"/>
  <c r="K67"/>
  <c r="J67"/>
  <c r="K83"/>
  <c r="I92"/>
  <c r="E30"/>
  <c r="L256"/>
  <c r="L252"/>
  <c r="L248"/>
  <c r="L244"/>
  <c r="L240"/>
  <c r="L236"/>
  <c r="L232"/>
  <c r="L228"/>
  <c r="L224"/>
  <c r="L220"/>
  <c r="L216"/>
  <c r="L212"/>
  <c r="L208"/>
  <c r="L204"/>
  <c r="L200"/>
  <c r="L196"/>
  <c r="L192"/>
  <c r="L188"/>
  <c r="L184"/>
  <c r="L180"/>
  <c r="L176"/>
  <c r="L172"/>
  <c r="L168"/>
  <c r="L164"/>
  <c r="L160"/>
  <c r="L156"/>
  <c r="L152"/>
  <c r="L148"/>
  <c r="L144"/>
  <c r="L140"/>
  <c r="L136"/>
  <c r="L132"/>
  <c r="L128"/>
  <c r="L124"/>
  <c r="L64"/>
  <c r="L59"/>
  <c r="L43"/>
  <c r="L38"/>
  <c r="L34"/>
  <c r="L23"/>
  <c r="J31"/>
  <c r="F62"/>
  <c r="K69"/>
  <c r="L90"/>
  <c r="L65"/>
  <c r="J83"/>
  <c r="F96"/>
  <c r="L70"/>
  <c r="L52"/>
  <c r="L29"/>
  <c r="L25"/>
  <c r="F45"/>
  <c r="L119"/>
  <c r="L115"/>
  <c r="L111"/>
  <c r="L102"/>
  <c r="L97"/>
  <c r="L71"/>
  <c r="L47"/>
  <c r="L19"/>
  <c r="L13"/>
  <c r="L116"/>
  <c r="L112"/>
  <c r="L103"/>
  <c r="K88"/>
  <c r="L81"/>
  <c r="L74"/>
  <c r="L58"/>
  <c r="L53"/>
  <c r="L39"/>
  <c r="L35"/>
  <c r="J24"/>
  <c r="L22"/>
  <c r="L20"/>
  <c r="L14"/>
  <c r="F42"/>
  <c r="K57"/>
  <c r="G61"/>
  <c r="F67"/>
  <c r="J69"/>
  <c r="F72"/>
  <c r="I78"/>
  <c r="K87"/>
  <c r="K99"/>
  <c r="G77"/>
  <c r="L118"/>
  <c r="L114"/>
  <c r="L110"/>
  <c r="L107"/>
  <c r="L101"/>
  <c r="L95"/>
  <c r="L79"/>
  <c r="L60"/>
  <c r="L51"/>
  <c r="L48"/>
  <c r="L41"/>
  <c r="L37"/>
  <c r="L33"/>
  <c r="L26"/>
  <c r="L16"/>
  <c r="K12"/>
  <c r="J12"/>
  <c r="K21"/>
  <c r="L21" s="1"/>
  <c r="F21"/>
  <c r="E17"/>
  <c r="K45"/>
  <c r="L45" s="1"/>
  <c r="F69"/>
  <c r="F11"/>
  <c r="G11"/>
  <c r="I109"/>
  <c r="J109"/>
  <c r="L109" s="1"/>
  <c r="J88"/>
  <c r="J62"/>
  <c r="H17"/>
  <c r="G86"/>
  <c r="F57"/>
  <c r="F12"/>
  <c r="F109"/>
  <c r="K106"/>
  <c r="J99"/>
  <c r="G17"/>
  <c r="H30"/>
  <c r="E55"/>
  <c r="F55" s="1"/>
  <c r="E61"/>
  <c r="F73"/>
  <c r="F31"/>
  <c r="F106"/>
  <c r="L104"/>
  <c r="L100"/>
  <c r="L98"/>
  <c r="J92"/>
  <c r="J78"/>
  <c r="J73"/>
  <c r="J57"/>
  <c r="J50"/>
  <c r="L46"/>
  <c r="L44"/>
  <c r="L36"/>
  <c r="L32"/>
  <c r="L28"/>
  <c r="L15"/>
  <c r="G30"/>
  <c r="H61"/>
  <c r="E77"/>
  <c r="F18"/>
  <c r="K96"/>
  <c r="E86"/>
  <c r="J91"/>
  <c r="K92"/>
  <c r="H91"/>
  <c r="J87"/>
  <c r="K78"/>
  <c r="H77"/>
  <c r="K72"/>
  <c r="J72"/>
  <c r="K73"/>
  <c r="K62"/>
  <c r="K49"/>
  <c r="J49"/>
  <c r="I50"/>
  <c r="K50"/>
  <c r="K31"/>
  <c r="K18"/>
  <c r="K11"/>
  <c r="L106"/>
  <c r="L18" l="1"/>
  <c r="L31"/>
  <c r="L67"/>
  <c r="J30"/>
  <c r="J17"/>
  <c r="J96"/>
  <c r="L96" s="1"/>
  <c r="I77"/>
  <c r="L73"/>
  <c r="L78"/>
  <c r="L12"/>
  <c r="L42"/>
  <c r="K61"/>
  <c r="L69"/>
  <c r="K30"/>
  <c r="L30" s="1"/>
  <c r="F30"/>
  <c r="E10"/>
  <c r="F10" s="1"/>
  <c r="L92"/>
  <c r="L57"/>
  <c r="J77"/>
  <c r="L24"/>
  <c r="L50"/>
  <c r="K17"/>
  <c r="G54"/>
  <c r="J61"/>
  <c r="L61" s="1"/>
  <c r="L99"/>
  <c r="J86"/>
  <c r="E54"/>
  <c r="G10"/>
  <c r="L49"/>
  <c r="F17"/>
  <c r="L62"/>
  <c r="H10"/>
  <c r="K55"/>
  <c r="L55" s="1"/>
  <c r="F61"/>
  <c r="J11"/>
  <c r="L11" s="1"/>
  <c r="H86"/>
  <c r="I91"/>
  <c r="K91"/>
  <c r="L91" s="1"/>
  <c r="H54"/>
  <c r="I54" s="1"/>
  <c r="K77"/>
  <c r="L72"/>
  <c r="E94" l="1"/>
  <c r="I10"/>
  <c r="L77"/>
  <c r="G94"/>
  <c r="G105" s="1"/>
  <c r="G120" s="1"/>
  <c r="L17"/>
  <c r="K10"/>
  <c r="J10"/>
  <c r="K54"/>
  <c r="F54"/>
  <c r="J54"/>
  <c r="F94"/>
  <c r="E105"/>
  <c r="H94"/>
  <c r="K86"/>
  <c r="L86" s="1"/>
  <c r="I86"/>
  <c r="L10" l="1"/>
  <c r="L54"/>
  <c r="J94"/>
  <c r="J120"/>
  <c r="K94"/>
  <c r="H105"/>
  <c r="K105" s="1"/>
  <c r="I94"/>
  <c r="E120"/>
  <c r="J105" l="1"/>
  <c r="L105" s="1"/>
  <c r="L94"/>
  <c r="F105"/>
  <c r="F120"/>
  <c r="I105"/>
  <c r="H120"/>
  <c r="I120" s="1"/>
  <c r="K120" l="1"/>
  <c r="L120" s="1"/>
</calcChain>
</file>

<file path=xl/sharedStrings.xml><?xml version="1.0" encoding="utf-8"?>
<sst xmlns="http://schemas.openxmlformats.org/spreadsheetml/2006/main" count="776" uniqueCount="565">
  <si>
    <t/>
  </si>
  <si>
    <t>Найменування показника</t>
  </si>
  <si>
    <t>1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</si>
  <si>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</si>
  <si>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</si>
  <si>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</si>
  <si>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</si>
  <si>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</si>
  <si>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</si>
  <si>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</si>
  <si>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</si>
  <si>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</si>
  <si>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</si>
  <si>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</si>
  <si>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</si>
  <si>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</si>
  <si>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</si>
  <si>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</si>
  <si>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</si>
  <si>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</si>
  <si>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</si>
  <si>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</si>
  <si>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</si>
  <si>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</si>
  <si>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</si>
  <si>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</si>
  <si>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</si>
  <si>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</si>
  <si>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</si>
  <si>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</si>
  <si>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</si>
  <si>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</si>
  <si>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</si>
  <si>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</si>
  <si>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</si>
  <si>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</si>
  <si>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</si>
  <si>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</si>
  <si>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</si>
  <si>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</si>
  <si>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</si>
  <si>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</si>
  <si>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</si>
  <si>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</si>
  <si>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</si>
  <si>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</si>
  <si>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</si>
  <si>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</si>
  <si>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</si>
  <si>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</si>
  <si>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</si>
  <si>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</si>
  <si>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</si>
  <si>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</si>
  <si>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</si>
  <si>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</si>
  <si>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</si>
  <si>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</si>
  <si>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</si>
  <si>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</si>
  <si>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</si>
  <si>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</si>
  <si>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</si>
  <si>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</si>
  <si>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</si>
  <si>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</si>
  <si>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</si>
  <si>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</si>
  <si>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</si>
  <si>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</si>
  <si>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</si>
  <si>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</si>
  <si>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</si>
  <si>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</si>
  <si>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</si>
  <si>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</si>
  <si>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</si>
  <si>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</si>
  <si>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</si>
  <si>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</si>
  <si>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</si>
  <si>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</si>
  <si>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</si>
  <si>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</si>
  <si>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</si>
  <si>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</si>
  <si>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</si>
  <si>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</si>
  <si>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</si>
  <si>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</si>
  <si>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</si>
  <si>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</si>
  <si>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</si>
  <si>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</si>
  <si>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</si>
  <si>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</si>
  <si>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</si>
  <si>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</si>
  <si>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</si>
  <si>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</si>
  <si>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</si>
  <si>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</si>
  <si>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</si>
  <si>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</si>
  <si>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</si>
  <si>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</si>
  <si>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</si>
  <si>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</si>
  <si>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</si>
  <si>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</si>
  <si>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</si>
  <si>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</si>
  <si>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</si>
  <si>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</si>
  <si>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</si>
  <si>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</si>
  <si>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</si>
  <si>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</si>
  <si>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</si>
  <si>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</si>
  <si>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</si>
  <si>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</si>
  <si>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</si>
  <si>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</si>
  <si>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</si>
  <si>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</si>
  <si>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</si>
  <si>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</si>
  <si>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</si>
  <si>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</si>
  <si>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</si>
  <si>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</si>
  <si>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</si>
  <si>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</si>
  <si>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24062200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</si>
  <si>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</si>
  <si>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</si>
  <si>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</si>
  <si>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</si>
  <si>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</si>
  <si>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</si>
  <si>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</si>
  <si>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</si>
  <si>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</si>
  <si>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</si>
  <si>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</si>
  <si>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</si>
  <si>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</si>
  <si>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</si>
  <si>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</si>
  <si>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</si>
  <si>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</si>
  <si>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</si>
  <si>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</si>
  <si>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</si>
  <si>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</si>
  <si>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</si>
  <si>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</si>
  <si>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</si>
  <si>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</si>
  <si>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</si>
  <si>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</si>
  <si>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</si>
  <si>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</si>
  <si>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</si>
  <si>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</si>
  <si>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</si>
  <si>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</si>
  <si>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</si>
  <si>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</si>
  <si>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</si>
  <si>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</si>
  <si>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</si>
  <si>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</si>
  <si>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</si>
  <si>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</si>
  <si>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</si>
  <si>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</si>
  <si>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</si>
  <si>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</si>
  <si>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</si>
  <si>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програми "Спроможна школа для кращих результатів"</t>
  </si>
  <si>
    <t>41032700</t>
  </si>
  <si>
    <t>Освітня субвенція з державного бюджету місцевим бюджетам</t>
  </si>
  <si>
    <t>41033900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</si>
  <si>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</si>
  <si>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</si>
  <si>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</si>
  <si>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</si>
  <si>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</si>
  <si>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41035600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</si>
  <si>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</si>
  <si>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</si>
  <si>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</si>
  <si>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</si>
  <si>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</si>
  <si>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</si>
  <si>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</si>
  <si>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</si>
  <si>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Субвенції з місцевих бюджетів іншим місцевим бюджетам</t>
  </si>
  <si>
    <t>41050000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</si>
  <si>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</si>
  <si>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</si>
  <si>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</si>
  <si>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41050900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</si>
  <si>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</si>
  <si>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</si>
  <si>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</si>
  <si>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</si>
  <si>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</si>
  <si>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</si>
  <si>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</si>
  <si>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</si>
  <si>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</si>
  <si>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41052900</t>
  </si>
  <si>
    <t>Субвенція з місцевого бюджету на здійснення природоохоронних заходів</t>
  </si>
  <si>
    <t>41053600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</si>
  <si>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</si>
  <si>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</si>
  <si>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</si>
  <si>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</si>
  <si>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</si>
  <si>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</si>
  <si>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</si>
  <si>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</si>
  <si>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</si>
  <si>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</si>
  <si>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</si>
  <si>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</si>
  <si>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</si>
  <si>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</si>
  <si>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</si>
  <si>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</si>
  <si>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</si>
  <si>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</si>
  <si>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</si>
  <si>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0180</t>
  </si>
  <si>
    <t>0110180</t>
  </si>
  <si>
    <t>Освіта</t>
  </si>
  <si>
    <t>1000</t>
  </si>
  <si>
    <t>Надання дошкільної освіти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</si>
  <si>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</si>
  <si>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</si>
  <si>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</si>
  <si>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</si>
  <si>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</si>
  <si>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</si>
  <si>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0611021</t>
  </si>
  <si>
    <t>Надання загальної середньої освіти за рахунок освітньої субвенції</t>
  </si>
  <si>
    <t>1030</t>
  </si>
  <si>
    <t>1031</t>
  </si>
  <si>
    <t>0611031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</si>
  <si>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</si>
  <si>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</si>
  <si>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</si>
  <si>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0611061</t>
  </si>
  <si>
    <t>Надання позашкільної освіти закладами позашкільної освіти, заходи із позашкільної роботи з дітьми</t>
  </si>
  <si>
    <t>1070</t>
  </si>
  <si>
    <t>0611070</t>
  </si>
  <si>
    <t>Надання спеціальної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</si>
  <si>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</si>
  <si>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</si>
  <si>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</si>
  <si>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</si>
  <si>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</si>
  <si>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</si>
  <si>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</si>
  <si>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</si>
  <si>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</si>
  <si>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</si>
  <si>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</si>
  <si>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</si>
  <si>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</si>
  <si>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</si>
  <si>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</si>
  <si>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</si>
  <si>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</si>
  <si>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</si>
  <si>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Виконання заходів в рамках реалізації програми "Спроможна школа для кращих результатів"</t>
  </si>
  <si>
    <t>1170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</si>
  <si>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</si>
  <si>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1171</t>
  </si>
  <si>
    <t>0611171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</si>
  <si>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</si>
  <si>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1172</t>
  </si>
  <si>
    <t>0611172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</si>
  <si>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</si>
  <si>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1180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</si>
  <si>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</si>
  <si>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1181</t>
  </si>
  <si>
    <t>0611181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</si>
  <si>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</si>
  <si>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</si>
  <si>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</si>
  <si>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</si>
  <si>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</si>
  <si>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</si>
  <si>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0611200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</si>
  <si>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</si>
  <si>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</si>
  <si>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0111210</t>
  </si>
  <si>
    <t>0611210</t>
  </si>
  <si>
    <t>Охорона здоров'я</t>
  </si>
  <si>
    <t>2000</t>
  </si>
  <si>
    <t>Багатопрофільна стаціонарна медична допомога населенню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</si>
  <si>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</si>
  <si>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</si>
  <si>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</si>
  <si>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</si>
  <si>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</si>
  <si>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</si>
  <si>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0112111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</si>
  <si>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</si>
  <si>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</si>
  <si>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</si>
  <si>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2144</t>
  </si>
  <si>
    <t>0112144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</si>
  <si>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</si>
  <si>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</si>
  <si>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</si>
  <si>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</si>
  <si>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</si>
  <si>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</si>
  <si>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</si>
  <si>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</si>
  <si>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</si>
  <si>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</si>
  <si>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</si>
  <si>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</si>
  <si>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</si>
  <si>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</si>
  <si>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</si>
  <si>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</si>
  <si>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</si>
  <si>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</si>
  <si>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Оздоровлення громадян, які постраждали внаслідок Чорнобильської катастрофи</t>
  </si>
  <si>
    <t>3060</t>
  </si>
  <si>
    <t>0613060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</si>
  <si>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</si>
  <si>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</si>
  <si>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</si>
  <si>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</si>
  <si>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</si>
  <si>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</si>
  <si>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</si>
  <si>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</si>
  <si>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</si>
  <si>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</si>
  <si>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</si>
  <si>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</si>
  <si>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0913111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</si>
  <si>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</si>
  <si>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</si>
  <si>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</si>
  <si>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</si>
  <si>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</si>
  <si>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</si>
  <si>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3124</t>
  </si>
  <si>
    <t>0113124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</si>
  <si>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</si>
  <si>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</si>
  <si>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</si>
  <si>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</si>
  <si>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</si>
  <si>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</si>
  <si>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3221</t>
  </si>
  <si>
    <t>0113221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</si>
  <si>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</si>
  <si>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</si>
  <si>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</si>
  <si>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</si>
  <si>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</si>
  <si>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</si>
  <si>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</si>
  <si>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</si>
  <si>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</si>
  <si>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</si>
  <si>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</si>
  <si>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</si>
  <si>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</si>
  <si>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</si>
  <si>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</si>
  <si>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</si>
  <si>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</si>
  <si>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</si>
  <si>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</si>
  <si>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</si>
  <si>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</si>
  <si>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</si>
  <si>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</si>
  <si>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</si>
  <si>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</si>
  <si>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</si>
  <si>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</si>
  <si>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</si>
  <si>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</si>
  <si>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</si>
  <si>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</si>
  <si>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</si>
  <si>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</si>
  <si>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</si>
  <si>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</si>
  <si>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</si>
  <si>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</si>
  <si>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</si>
  <si>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</si>
  <si>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</si>
  <si>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</si>
  <si>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</si>
  <si>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</si>
  <si>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</si>
  <si>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</si>
  <si>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</si>
  <si>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0615061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</si>
  <si>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</si>
  <si>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</si>
  <si>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</si>
  <si>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</si>
  <si>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з виробництва, транспортування, постачання теплової енергії</t>
  </si>
  <si>
    <t>6012</t>
  </si>
  <si>
    <t>0116012</t>
  </si>
  <si>
    <t>Забезпечення діяльності водопровідно-каналізаційного господарства</t>
  </si>
  <si>
    <t>6013</t>
  </si>
  <si>
    <t>0116013</t>
  </si>
  <si>
    <t>Організація благоустрою населених пунктів</t>
  </si>
  <si>
    <t>6030</t>
  </si>
  <si>
    <t>0116030</t>
  </si>
  <si>
    <t>Регулювання цін/тарифів на житлово-комунальні послуги</t>
  </si>
  <si>
    <t>6070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</si>
  <si>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</si>
  <si>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6072</t>
  </si>
  <si>
    <t>0116072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</si>
  <si>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</si>
  <si>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</si>
  <si>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</si>
  <si>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</si>
  <si>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0116083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</si>
  <si>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</si>
  <si>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</si>
  <si>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</si>
  <si>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</si>
  <si>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</si>
  <si>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7130</t>
  </si>
  <si>
    <t>0117130</t>
  </si>
  <si>
    <t>Реалізація програм у галузі лісового господарства і мисливства</t>
  </si>
  <si>
    <t>7150</t>
  </si>
  <si>
    <t>0117150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</si>
  <si>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</si>
  <si>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</si>
  <si>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</si>
  <si>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7310</t>
  </si>
  <si>
    <t>0117310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</si>
  <si>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</si>
  <si>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</si>
  <si>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</si>
  <si>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</si>
  <si>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0117321</t>
  </si>
  <si>
    <t>0617321</t>
  </si>
  <si>
    <t>Будівництво медичних установ та закладів</t>
  </si>
  <si>
    <t>7322</t>
  </si>
  <si>
    <t>0117322</t>
  </si>
  <si>
    <t>Будівництво установ та закладів соціальної сфери</t>
  </si>
  <si>
    <t>7323</t>
  </si>
  <si>
    <t>0117323</t>
  </si>
  <si>
    <t>Будівництво установ та закладів культури</t>
  </si>
  <si>
    <t>7324</t>
  </si>
  <si>
    <t>1017324</t>
  </si>
  <si>
    <t>Будівництво споруд, установ та закладів фізичної культури і спорту</t>
  </si>
  <si>
    <t>7325</t>
  </si>
  <si>
    <t>0117325</t>
  </si>
  <si>
    <t>Будівництво інших об`єктів комунальної власності</t>
  </si>
  <si>
    <t>7330</t>
  </si>
  <si>
    <t>0117330</t>
  </si>
  <si>
    <t>Розроблення схем планування та забудови територій (містобудівної документації)</t>
  </si>
  <si>
    <t>7350</t>
  </si>
  <si>
    <t>0117350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</si>
  <si>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</si>
  <si>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</si>
  <si>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</si>
  <si>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</si>
  <si>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0117363</t>
  </si>
  <si>
    <t>1017363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</si>
  <si>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</si>
  <si>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</si>
  <si>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</si>
  <si>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</si>
  <si>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</si>
  <si>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</si>
  <si>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</si>
  <si>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Зв'язок, телекомунікації та інформатика</t>
  </si>
  <si>
    <t>7500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</si>
  <si>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</si>
  <si>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</si>
  <si>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0117540</t>
  </si>
  <si>
    <t>Інші програми та заходи, пов'язані з економічною діяльністю</t>
  </si>
  <si>
    <t>7600</t>
  </si>
  <si>
    <t>Розвиток готельного господарства та туризму</t>
  </si>
  <si>
    <t>7620</t>
  </si>
  <si>
    <t>Реалізація програм і заходів в галузі туризму та курортів</t>
  </si>
  <si>
    <t>7622</t>
  </si>
  <si>
    <t>0117622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</si>
  <si>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</si>
  <si>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</si>
  <si>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</si>
  <si>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</si>
  <si>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</si>
  <si>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</si>
  <si>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</si>
  <si>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</si>
  <si>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</si>
  <si>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</si>
  <si>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</si>
  <si>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</si>
  <si>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Забезпечення діяльності місцевої пожежної охорони</t>
  </si>
  <si>
    <t>8130</t>
  </si>
  <si>
    <t>0118130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</si>
  <si>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</si>
  <si>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</si>
  <si>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</si>
  <si>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8220</t>
  </si>
  <si>
    <t>0118220</t>
  </si>
  <si>
    <t>Інші заходи громадського порядку та безпеки</t>
  </si>
  <si>
    <t>8230</t>
  </si>
  <si>
    <t>0118230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</si>
  <si>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</si>
  <si>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</si>
  <si>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</si>
  <si>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</si>
  <si>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Утилізація відходів</t>
  </si>
  <si>
    <t>8312</t>
  </si>
  <si>
    <t>0118312</t>
  </si>
  <si>
    <t>Ліквідація іншого забруднення навколишнього природного середовища</t>
  </si>
  <si>
    <t>8313</t>
  </si>
  <si>
    <t>0118313</t>
  </si>
  <si>
    <t>Обслуговування місцевого боргу</t>
  </si>
  <si>
    <t>8600</t>
  </si>
  <si>
    <t>0118600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</si>
  <si>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</si>
  <si>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</si>
  <si>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</si>
  <si>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</si>
  <si>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</si>
  <si>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</si>
  <si>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</si>
  <si>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</si>
  <si>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</si>
  <si>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</si>
  <si>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</si>
  <si>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</si>
  <si>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</si>
  <si>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</si>
  <si>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</si>
  <si>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</si>
  <si>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3719750</t>
  </si>
  <si>
    <t>9770</t>
  </si>
  <si>
    <t>3719770</t>
  </si>
  <si>
    <t>900203</t>
  </si>
  <si>
    <t>IV. Фінансування</t>
  </si>
  <si>
    <t>за  2021 рік
Бюджет Олевської Міської Територіальної Громади</t>
  </si>
  <si>
    <t xml:space="preserve">відсоток виконання (%)
</t>
  </si>
  <si>
    <t>затверджено розписом на звітний період (12 місяців 2021р.)</t>
  </si>
  <si>
    <t>виконано за звітний період (12 місяців 2021р.)</t>
  </si>
  <si>
    <t>Звіт
 про виконання бюджету Олевської міської територіальної громади</t>
  </si>
  <si>
    <t>Секретар ради</t>
  </si>
  <si>
    <t>Сергій МЕЛЬНИК</t>
  </si>
</sst>
</file>

<file path=xl/styles.xml><?xml version="1.0" encoding="utf-8"?>
<styleSheet xmlns="http://schemas.openxmlformats.org/spreadsheetml/2006/main">
  <fonts count="16">
    <font>
      <sz val="8"/>
      <color rgb="FF000000"/>
      <name val="Tahoma"/>
    </font>
    <font>
      <sz val="9"/>
      <color rgb="FF000000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i/>
      <u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6"/>
      <color rgb="FF000000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6"/>
      <color rgb="FF000000"/>
      <name val="Tahoma"/>
      <family val="2"/>
      <charset val="204"/>
    </font>
    <font>
      <b/>
      <i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2" borderId="1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center" wrapText="1"/>
    </xf>
    <xf numFmtId="37" fontId="2" fillId="10" borderId="8" xfId="0" applyNumberFormat="1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left" vertical="top" wrapText="1"/>
    </xf>
    <xf numFmtId="39" fontId="2" fillId="12" borderId="10" xfId="0" applyNumberFormat="1" applyFont="1" applyFill="1" applyBorder="1" applyAlignment="1">
      <alignment horizontal="right" vertical="center" wrapText="1"/>
    </xf>
    <xf numFmtId="39" fontId="3" fillId="13" borderId="11" xfId="0" applyNumberFormat="1" applyFont="1" applyFill="1" applyBorder="1" applyAlignment="1">
      <alignment horizontal="right" vertical="center" wrapText="1"/>
    </xf>
    <xf numFmtId="39" fontId="4" fillId="14" borderId="12" xfId="0" applyNumberFormat="1" applyFont="1" applyFill="1" applyBorder="1" applyAlignment="1">
      <alignment horizontal="right" vertical="center" wrapText="1"/>
    </xf>
    <xf numFmtId="39" fontId="3" fillId="15" borderId="13" xfId="0" applyNumberFormat="1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39" fontId="3" fillId="22" borderId="15" xfId="0" applyNumberFormat="1" applyFont="1" applyFill="1" applyBorder="1" applyAlignment="1">
      <alignment horizontal="right" vertical="center" wrapText="1"/>
    </xf>
    <xf numFmtId="0" fontId="2" fillId="23" borderId="7" xfId="0" applyFont="1" applyFill="1" applyBorder="1" applyAlignment="1">
      <alignment horizontal="center" vertical="center" wrapText="1"/>
    </xf>
    <xf numFmtId="39" fontId="3" fillId="23" borderId="13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top" wrapText="1"/>
    </xf>
    <xf numFmtId="0" fontId="9" fillId="6" borderId="4" xfId="0" applyFont="1" applyFill="1" applyBorder="1" applyAlignment="1">
      <alignment vertical="center" wrapText="1"/>
    </xf>
    <xf numFmtId="0" fontId="11" fillId="2" borderId="0" xfId="0" applyFont="1" applyFill="1" applyAlignment="1">
      <alignment vertical="top" wrapText="1"/>
    </xf>
    <xf numFmtId="0" fontId="9" fillId="9" borderId="21" xfId="0" applyFont="1" applyFill="1" applyBorder="1" applyAlignment="1">
      <alignment vertical="center" wrapText="1"/>
    </xf>
    <xf numFmtId="0" fontId="9" fillId="8" borderId="21" xfId="0" applyFont="1" applyFill="1" applyBorder="1" applyAlignment="1">
      <alignment vertical="center" wrapText="1"/>
    </xf>
    <xf numFmtId="0" fontId="9" fillId="16" borderId="21" xfId="0" applyFont="1" applyFill="1" applyBorder="1" applyAlignment="1">
      <alignment vertical="center" wrapText="1"/>
    </xf>
    <xf numFmtId="0" fontId="12" fillId="17" borderId="21" xfId="0" applyFont="1" applyFill="1" applyBorder="1" applyAlignment="1">
      <alignment vertical="center" wrapText="1"/>
    </xf>
    <xf numFmtId="0" fontId="13" fillId="19" borderId="21" xfId="0" applyFont="1" applyFill="1" applyBorder="1" applyAlignment="1">
      <alignment vertical="center" wrapText="1"/>
    </xf>
    <xf numFmtId="0" fontId="12" fillId="18" borderId="21" xfId="0" applyFont="1" applyFill="1" applyBorder="1" applyAlignment="1">
      <alignment vertical="center" wrapText="1"/>
    </xf>
    <xf numFmtId="0" fontId="9" fillId="23" borderId="21" xfId="0" applyFont="1" applyFill="1" applyBorder="1" applyAlignment="1">
      <alignment vertical="center" wrapText="1"/>
    </xf>
    <xf numFmtId="2" fontId="1" fillId="22" borderId="0" xfId="0" applyNumberFormat="1" applyFont="1" applyFill="1" applyAlignment="1">
      <alignment horizontal="left" vertical="top" wrapText="1"/>
    </xf>
    <xf numFmtId="0" fontId="0" fillId="22" borderId="0" xfId="0" applyFill="1" applyAlignment="1">
      <alignment horizontal="left" vertical="top" wrapText="1"/>
    </xf>
    <xf numFmtId="0" fontId="9" fillId="9" borderId="21" xfId="0" applyFont="1" applyFill="1" applyBorder="1" applyAlignment="1">
      <alignment horizontal="center" vertical="center" wrapText="1"/>
    </xf>
    <xf numFmtId="37" fontId="7" fillId="22" borderId="17" xfId="0" applyNumberFormat="1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top" wrapText="1"/>
    </xf>
    <xf numFmtId="0" fontId="9" fillId="24" borderId="21" xfId="0" applyFont="1" applyFill="1" applyBorder="1" applyAlignment="1">
      <alignment vertical="center" wrapText="1"/>
    </xf>
    <xf numFmtId="0" fontId="2" fillId="24" borderId="7" xfId="0" applyFont="1" applyFill="1" applyBorder="1" applyAlignment="1">
      <alignment horizontal="center" vertical="center" wrapText="1"/>
    </xf>
    <xf numFmtId="39" fontId="2" fillId="24" borderId="13" xfId="0" applyNumberFormat="1" applyFont="1" applyFill="1" applyBorder="1" applyAlignment="1">
      <alignment horizontal="right" vertical="center" wrapText="1"/>
    </xf>
    <xf numFmtId="0" fontId="9" fillId="25" borderId="21" xfId="0" applyFont="1" applyFill="1" applyBorder="1" applyAlignment="1">
      <alignment vertical="center" wrapText="1"/>
    </xf>
    <xf numFmtId="0" fontId="2" fillId="25" borderId="7" xfId="0" applyFont="1" applyFill="1" applyBorder="1" applyAlignment="1">
      <alignment horizontal="center" vertical="center" wrapText="1"/>
    </xf>
    <xf numFmtId="39" fontId="3" fillId="25" borderId="13" xfId="0" applyNumberFormat="1" applyFont="1" applyFill="1" applyBorder="1" applyAlignment="1">
      <alignment horizontal="right" vertical="center" wrapText="1"/>
    </xf>
    <xf numFmtId="39" fontId="2" fillId="25" borderId="13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22" borderId="17" xfId="0" applyFont="1" applyFill="1" applyBorder="1" applyAlignment="1">
      <alignment horizontal="center" vertical="center" wrapText="1"/>
    </xf>
    <xf numFmtId="0" fontId="14" fillId="2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2" borderId="18" xfId="0" applyFont="1" applyFill="1" applyBorder="1" applyAlignment="1">
      <alignment horizontal="center" vertical="center" wrapText="1"/>
    </xf>
    <xf numFmtId="0" fontId="9" fillId="22" borderId="1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left" wrapText="1"/>
    </xf>
    <xf numFmtId="0" fontId="2" fillId="9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>
      <selection activeCell="G258" sqref="G258:H258"/>
    </sheetView>
  </sheetViews>
  <sheetFormatPr defaultColWidth="9.109375" defaultRowHeight="11.5"/>
  <cols>
    <col min="1" max="1" width="53" style="20" customWidth="1"/>
    <col min="2" max="2" width="7.77734375" style="1" bestFit="1" customWidth="1"/>
    <col min="3" max="3" width="10.6640625" style="1" bestFit="1" customWidth="1"/>
    <col min="4" max="4" width="19.6640625" style="1" customWidth="1"/>
    <col min="5" max="5" width="18.44140625" style="1" customWidth="1"/>
    <col min="6" max="6" width="10.77734375" style="1" customWidth="1"/>
    <col min="7" max="7" width="16.6640625" style="1" customWidth="1"/>
    <col min="8" max="8" width="17.44140625" style="1" customWidth="1"/>
    <col min="9" max="9" width="11.77734375" style="1" customWidth="1"/>
    <col min="10" max="10" width="15.77734375" style="1" customWidth="1"/>
    <col min="11" max="11" width="17.6640625" style="1" customWidth="1"/>
    <col min="12" max="12" width="9.44140625" style="1" customWidth="1"/>
    <col min="13" max="16384" width="9.109375" style="1"/>
  </cols>
  <sheetData>
    <row r="1" spans="1:12" s="29" customFormat="1" ht="30.4" customHeight="1">
      <c r="A1" s="44" t="s">
        <v>562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8"/>
    </row>
    <row r="2" spans="1:12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">
      <c r="A3" s="43" t="s">
        <v>558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</row>
    <row r="4" spans="1:12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54" t="s">
        <v>1</v>
      </c>
      <c r="B5" s="55"/>
      <c r="C5" s="55"/>
      <c r="D5" s="51"/>
      <c r="E5" s="51"/>
      <c r="F5" s="51"/>
      <c r="G5" s="51"/>
      <c r="H5" s="51"/>
      <c r="I5" s="51"/>
      <c r="J5" s="51"/>
      <c r="K5" s="51"/>
      <c r="L5" s="51"/>
    </row>
    <row r="6" spans="1:12" s="18" customFormat="1" ht="10.5" customHeight="1">
      <c r="A6" s="54"/>
      <c r="B6" s="55"/>
      <c r="C6" s="55"/>
      <c r="D6" s="56" t="s">
        <v>560</v>
      </c>
      <c r="E6" s="47" t="s">
        <v>561</v>
      </c>
      <c r="F6" s="49" t="s">
        <v>559</v>
      </c>
      <c r="G6" s="45" t="s">
        <v>560</v>
      </c>
      <c r="H6" s="47" t="s">
        <v>561</v>
      </c>
      <c r="I6" s="49" t="s">
        <v>559</v>
      </c>
      <c r="J6" s="45" t="s">
        <v>560</v>
      </c>
      <c r="K6" s="47" t="s">
        <v>561</v>
      </c>
      <c r="L6" s="49" t="s">
        <v>559</v>
      </c>
    </row>
    <row r="7" spans="1:12" s="18" customFormat="1" ht="36.75" customHeight="1">
      <c r="A7" s="54"/>
      <c r="B7" s="55"/>
      <c r="C7" s="55"/>
      <c r="D7" s="45"/>
      <c r="E7" s="48"/>
      <c r="F7" s="50"/>
      <c r="G7" s="46"/>
      <c r="H7" s="48"/>
      <c r="I7" s="50"/>
      <c r="J7" s="46"/>
      <c r="K7" s="48"/>
      <c r="L7" s="50"/>
    </row>
    <row r="8" spans="1:12">
      <c r="A8" s="30" t="s">
        <v>2</v>
      </c>
      <c r="B8" s="53">
        <v>2</v>
      </c>
      <c r="C8" s="53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1:12">
      <c r="A9" s="22" t="s">
        <v>3</v>
      </c>
      <c r="B9" s="7" t="s">
        <v>0</v>
      </c>
      <c r="C9" s="8" t="s">
        <v>0</v>
      </c>
      <c r="D9" s="9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1" t="s">
        <v>0</v>
      </c>
      <c r="K9" s="11" t="s">
        <v>0</v>
      </c>
      <c r="L9" s="11" t="s">
        <v>0</v>
      </c>
    </row>
    <row r="10" spans="1:12">
      <c r="A10" s="22" t="s">
        <v>4</v>
      </c>
      <c r="B10" s="7" t="s">
        <v>0</v>
      </c>
      <c r="C10" s="7" t="s">
        <v>5</v>
      </c>
      <c r="D10" s="12">
        <f t="shared" ref="D10:H10" si="0">D11+D17+D24+D30+D49</f>
        <v>135188274</v>
      </c>
      <c r="E10" s="12">
        <f t="shared" si="0"/>
        <v>140441793.63</v>
      </c>
      <c r="F10" s="12">
        <f t="shared" ref="F10:F39" si="1">E10/D10%</f>
        <v>103.88607641369842</v>
      </c>
      <c r="G10" s="12">
        <f t="shared" si="0"/>
        <v>55000</v>
      </c>
      <c r="H10" s="12">
        <f t="shared" si="0"/>
        <v>46781.08</v>
      </c>
      <c r="I10" s="12">
        <f>H10/G10%</f>
        <v>85.056509090909088</v>
      </c>
      <c r="J10" s="12">
        <f t="shared" ref="J10:J41" si="2">D10+G10</f>
        <v>135243274</v>
      </c>
      <c r="K10" s="12">
        <f t="shared" ref="K10:K41" si="3">E10+H10</f>
        <v>140488574.71000001</v>
      </c>
      <c r="L10" s="12">
        <f>K10/J10%</f>
        <v>103.87841890754582</v>
      </c>
    </row>
    <row r="11" spans="1:12" ht="16">
      <c r="A11" s="23" t="s">
        <v>6</v>
      </c>
      <c r="B11" s="7" t="s">
        <v>0</v>
      </c>
      <c r="C11" s="7" t="s">
        <v>7</v>
      </c>
      <c r="D11" s="12">
        <f t="shared" ref="D11:H11" si="4">D12</f>
        <v>72263775</v>
      </c>
      <c r="E11" s="12">
        <f t="shared" si="4"/>
        <v>74922656.710000008</v>
      </c>
      <c r="F11" s="12">
        <f t="shared" si="1"/>
        <v>103.67941158623391</v>
      </c>
      <c r="G11" s="12">
        <f t="shared" si="4"/>
        <v>0</v>
      </c>
      <c r="H11" s="12">
        <f t="shared" si="4"/>
        <v>0</v>
      </c>
      <c r="I11" s="12">
        <f t="shared" ref="I11" si="5">I12</f>
        <v>0</v>
      </c>
      <c r="J11" s="12">
        <f t="shared" si="2"/>
        <v>72263775</v>
      </c>
      <c r="K11" s="12">
        <f t="shared" si="3"/>
        <v>74922656.710000008</v>
      </c>
      <c r="L11" s="12">
        <f t="shared" ref="L11:L74" si="6">K11/J11%</f>
        <v>103.67941158623391</v>
      </c>
    </row>
    <row r="12" spans="1:12" ht="12">
      <c r="A12" s="24" t="s">
        <v>8</v>
      </c>
      <c r="B12" s="13" t="s">
        <v>0</v>
      </c>
      <c r="C12" s="13" t="s">
        <v>9</v>
      </c>
      <c r="D12" s="12">
        <f t="shared" ref="D12:I12" si="7">D13+D14+D15+D16</f>
        <v>72263775</v>
      </c>
      <c r="E12" s="12">
        <f t="shared" si="7"/>
        <v>74922656.710000008</v>
      </c>
      <c r="F12" s="12">
        <f t="shared" si="1"/>
        <v>103.67941158623391</v>
      </c>
      <c r="G12" s="12">
        <f t="shared" si="7"/>
        <v>0</v>
      </c>
      <c r="H12" s="12">
        <f t="shared" si="7"/>
        <v>0</v>
      </c>
      <c r="I12" s="12">
        <f t="shared" si="7"/>
        <v>0</v>
      </c>
      <c r="J12" s="12">
        <f t="shared" si="2"/>
        <v>72263775</v>
      </c>
      <c r="K12" s="12">
        <f t="shared" si="3"/>
        <v>74922656.710000008</v>
      </c>
      <c r="L12" s="12">
        <f t="shared" si="6"/>
        <v>103.67941158623391</v>
      </c>
    </row>
    <row r="13" spans="1:12" ht="24">
      <c r="A13" s="25" t="s">
        <v>10</v>
      </c>
      <c r="B13" s="14" t="s">
        <v>0</v>
      </c>
      <c r="C13" s="14" t="s">
        <v>11</v>
      </c>
      <c r="D13" s="12">
        <v>63899775</v>
      </c>
      <c r="E13" s="12">
        <v>66436762.590000004</v>
      </c>
      <c r="F13" s="12">
        <f t="shared" si="1"/>
        <v>103.97026059950916</v>
      </c>
      <c r="G13" s="12">
        <v>0</v>
      </c>
      <c r="H13" s="12">
        <v>0</v>
      </c>
      <c r="I13" s="12">
        <v>0</v>
      </c>
      <c r="J13" s="12">
        <f t="shared" si="2"/>
        <v>63899775</v>
      </c>
      <c r="K13" s="12">
        <f t="shared" si="3"/>
        <v>66436762.590000004</v>
      </c>
      <c r="L13" s="12">
        <f t="shared" si="6"/>
        <v>103.97026059950916</v>
      </c>
    </row>
    <row r="14" spans="1:12" ht="40">
      <c r="A14" s="25" t="s">
        <v>12</v>
      </c>
      <c r="B14" s="14" t="s">
        <v>0</v>
      </c>
      <c r="C14" s="14" t="s">
        <v>13</v>
      </c>
      <c r="D14" s="12">
        <v>2876000</v>
      </c>
      <c r="E14" s="12">
        <v>2955468.39</v>
      </c>
      <c r="F14" s="12">
        <f t="shared" si="1"/>
        <v>102.76315681502086</v>
      </c>
      <c r="G14" s="12">
        <v>0</v>
      </c>
      <c r="H14" s="12">
        <v>0</v>
      </c>
      <c r="I14" s="12">
        <v>0</v>
      </c>
      <c r="J14" s="12">
        <f t="shared" si="2"/>
        <v>2876000</v>
      </c>
      <c r="K14" s="12">
        <f t="shared" si="3"/>
        <v>2955468.39</v>
      </c>
      <c r="L14" s="12">
        <f t="shared" si="6"/>
        <v>102.76315681502086</v>
      </c>
    </row>
    <row r="15" spans="1:12" ht="24">
      <c r="A15" s="25" t="s">
        <v>14</v>
      </c>
      <c r="B15" s="14" t="s">
        <v>0</v>
      </c>
      <c r="C15" s="14" t="s">
        <v>15</v>
      </c>
      <c r="D15" s="12">
        <v>5216000</v>
      </c>
      <c r="E15" s="12">
        <v>5273117.04</v>
      </c>
      <c r="F15" s="12">
        <f t="shared" si="1"/>
        <v>101.09503527607362</v>
      </c>
      <c r="G15" s="12">
        <v>0</v>
      </c>
      <c r="H15" s="12">
        <v>0</v>
      </c>
      <c r="I15" s="12">
        <v>0</v>
      </c>
      <c r="J15" s="12">
        <f t="shared" si="2"/>
        <v>5216000</v>
      </c>
      <c r="K15" s="12">
        <f t="shared" si="3"/>
        <v>5273117.04</v>
      </c>
      <c r="L15" s="12">
        <f t="shared" si="6"/>
        <v>101.09503527607362</v>
      </c>
    </row>
    <row r="16" spans="1:12" ht="24">
      <c r="A16" s="25" t="s">
        <v>16</v>
      </c>
      <c r="B16" s="14" t="s">
        <v>0</v>
      </c>
      <c r="C16" s="14" t="s">
        <v>17</v>
      </c>
      <c r="D16" s="12">
        <v>272000</v>
      </c>
      <c r="E16" s="12">
        <v>257308.69</v>
      </c>
      <c r="F16" s="12">
        <f t="shared" si="1"/>
        <v>94.598783088235294</v>
      </c>
      <c r="G16" s="12">
        <v>0</v>
      </c>
      <c r="H16" s="12">
        <v>0</v>
      </c>
      <c r="I16" s="12">
        <v>0</v>
      </c>
      <c r="J16" s="12">
        <f t="shared" si="2"/>
        <v>272000</v>
      </c>
      <c r="K16" s="12">
        <f t="shared" si="3"/>
        <v>257308.69</v>
      </c>
      <c r="L16" s="12">
        <f t="shared" si="6"/>
        <v>94.598783088235294</v>
      </c>
    </row>
    <row r="17" spans="1:12" ht="16">
      <c r="A17" s="23" t="s">
        <v>18</v>
      </c>
      <c r="B17" s="7" t="s">
        <v>0</v>
      </c>
      <c r="C17" s="7" t="s">
        <v>19</v>
      </c>
      <c r="D17" s="12">
        <f t="shared" ref="D17:H17" si="8">D18+D21</f>
        <v>19108193</v>
      </c>
      <c r="E17" s="12">
        <f t="shared" si="8"/>
        <v>19608323.050000001</v>
      </c>
      <c r="F17" s="12">
        <f t="shared" si="1"/>
        <v>102.6173592134013</v>
      </c>
      <c r="G17" s="12">
        <f t="shared" si="8"/>
        <v>0</v>
      </c>
      <c r="H17" s="12">
        <f t="shared" si="8"/>
        <v>0</v>
      </c>
      <c r="I17" s="12">
        <v>0</v>
      </c>
      <c r="J17" s="12">
        <f t="shared" si="2"/>
        <v>19108193</v>
      </c>
      <c r="K17" s="12">
        <f t="shared" si="3"/>
        <v>19608323.050000001</v>
      </c>
      <c r="L17" s="12">
        <f t="shared" si="6"/>
        <v>102.6173592134013</v>
      </c>
    </row>
    <row r="18" spans="1:12" ht="16">
      <c r="A18" s="24" t="s">
        <v>20</v>
      </c>
      <c r="B18" s="13" t="s">
        <v>0</v>
      </c>
      <c r="C18" s="13" t="s">
        <v>21</v>
      </c>
      <c r="D18" s="12">
        <f t="shared" ref="D18:H18" si="9">D19+D20</f>
        <v>18989130</v>
      </c>
      <c r="E18" s="12">
        <f t="shared" si="9"/>
        <v>19489257.420000002</v>
      </c>
      <c r="F18" s="12">
        <f t="shared" si="1"/>
        <v>102.63375636482557</v>
      </c>
      <c r="G18" s="12">
        <f t="shared" si="9"/>
        <v>0</v>
      </c>
      <c r="H18" s="12">
        <f t="shared" si="9"/>
        <v>0</v>
      </c>
      <c r="I18" s="12">
        <v>0</v>
      </c>
      <c r="J18" s="12">
        <f t="shared" si="2"/>
        <v>18989130</v>
      </c>
      <c r="K18" s="12">
        <f t="shared" si="3"/>
        <v>19489257.420000002</v>
      </c>
      <c r="L18" s="12">
        <f t="shared" si="6"/>
        <v>102.63375636482557</v>
      </c>
    </row>
    <row r="19" spans="1:12" ht="24">
      <c r="A19" s="25" t="s">
        <v>22</v>
      </c>
      <c r="B19" s="14" t="s">
        <v>0</v>
      </c>
      <c r="C19" s="14" t="s">
        <v>23</v>
      </c>
      <c r="D19" s="12">
        <v>7601000</v>
      </c>
      <c r="E19" s="12">
        <v>7601123.3399999999</v>
      </c>
      <c r="F19" s="12">
        <f t="shared" si="1"/>
        <v>100.00162268122615</v>
      </c>
      <c r="G19" s="12">
        <v>0</v>
      </c>
      <c r="H19" s="12">
        <v>0</v>
      </c>
      <c r="I19" s="12">
        <v>0</v>
      </c>
      <c r="J19" s="12">
        <f t="shared" si="2"/>
        <v>7601000</v>
      </c>
      <c r="K19" s="12">
        <f t="shared" si="3"/>
        <v>7601123.3399999999</v>
      </c>
      <c r="L19" s="12">
        <f t="shared" si="6"/>
        <v>100.00162268122615</v>
      </c>
    </row>
    <row r="20" spans="1:12" ht="32">
      <c r="A20" s="25" t="s">
        <v>24</v>
      </c>
      <c r="B20" s="14" t="s">
        <v>0</v>
      </c>
      <c r="C20" s="14" t="s">
        <v>25</v>
      </c>
      <c r="D20" s="12">
        <v>11388130</v>
      </c>
      <c r="E20" s="12">
        <v>11888134.08</v>
      </c>
      <c r="F20" s="12">
        <f t="shared" si="1"/>
        <v>104.39057228886568</v>
      </c>
      <c r="G20" s="12">
        <v>0</v>
      </c>
      <c r="H20" s="12">
        <v>0</v>
      </c>
      <c r="I20" s="12">
        <v>0</v>
      </c>
      <c r="J20" s="12">
        <f t="shared" si="2"/>
        <v>11388130</v>
      </c>
      <c r="K20" s="12">
        <f t="shared" si="3"/>
        <v>11888134.08</v>
      </c>
      <c r="L20" s="12">
        <f t="shared" si="6"/>
        <v>104.39057228886568</v>
      </c>
    </row>
    <row r="21" spans="1:12" ht="16">
      <c r="A21" s="24" t="s">
        <v>26</v>
      </c>
      <c r="B21" s="13" t="s">
        <v>0</v>
      </c>
      <c r="C21" s="13" t="s">
        <v>27</v>
      </c>
      <c r="D21" s="12">
        <f t="shared" ref="D21:I21" si="10">D22+D23</f>
        <v>119063</v>
      </c>
      <c r="E21" s="12">
        <f t="shared" si="10"/>
        <v>119065.62999999999</v>
      </c>
      <c r="F21" s="12">
        <f t="shared" si="1"/>
        <v>100.00220891460822</v>
      </c>
      <c r="G21" s="12">
        <f t="shared" si="10"/>
        <v>0</v>
      </c>
      <c r="H21" s="12">
        <f t="shared" si="10"/>
        <v>0</v>
      </c>
      <c r="I21" s="12">
        <f t="shared" si="10"/>
        <v>0</v>
      </c>
      <c r="J21" s="12">
        <f t="shared" si="2"/>
        <v>119063</v>
      </c>
      <c r="K21" s="12">
        <f t="shared" si="3"/>
        <v>119065.62999999999</v>
      </c>
      <c r="L21" s="12">
        <f t="shared" si="6"/>
        <v>100.00220891460822</v>
      </c>
    </row>
    <row r="22" spans="1:12" ht="16">
      <c r="A22" s="25" t="s">
        <v>28</v>
      </c>
      <c r="B22" s="14" t="s">
        <v>0</v>
      </c>
      <c r="C22" s="14" t="s">
        <v>29</v>
      </c>
      <c r="D22" s="12">
        <v>1810</v>
      </c>
      <c r="E22" s="12">
        <v>1812.12</v>
      </c>
      <c r="F22" s="12">
        <f t="shared" si="1"/>
        <v>100.11712707182319</v>
      </c>
      <c r="G22" s="12">
        <v>0</v>
      </c>
      <c r="H22" s="12">
        <v>0</v>
      </c>
      <c r="I22" s="12">
        <v>0</v>
      </c>
      <c r="J22" s="12">
        <f t="shared" si="2"/>
        <v>1810</v>
      </c>
      <c r="K22" s="12">
        <f t="shared" si="3"/>
        <v>1812.12</v>
      </c>
      <c r="L22" s="12">
        <f t="shared" si="6"/>
        <v>100.11712707182319</v>
      </c>
    </row>
    <row r="23" spans="1:12" ht="16">
      <c r="A23" s="25" t="s">
        <v>30</v>
      </c>
      <c r="B23" s="14" t="s">
        <v>0</v>
      </c>
      <c r="C23" s="14" t="s">
        <v>31</v>
      </c>
      <c r="D23" s="12">
        <v>117253</v>
      </c>
      <c r="E23" s="12">
        <v>117253.51</v>
      </c>
      <c r="F23" s="12">
        <f t="shared" si="1"/>
        <v>100.0004349568881</v>
      </c>
      <c r="G23" s="12">
        <v>0</v>
      </c>
      <c r="H23" s="12">
        <v>0</v>
      </c>
      <c r="I23" s="12">
        <v>0</v>
      </c>
      <c r="J23" s="12">
        <f t="shared" si="2"/>
        <v>117253</v>
      </c>
      <c r="K23" s="12">
        <f t="shared" si="3"/>
        <v>117253.51</v>
      </c>
      <c r="L23" s="12">
        <f t="shared" si="6"/>
        <v>100.0004349568881</v>
      </c>
    </row>
    <row r="24" spans="1:12">
      <c r="A24" s="23" t="s">
        <v>32</v>
      </c>
      <c r="B24" s="7" t="s">
        <v>0</v>
      </c>
      <c r="C24" s="7" t="s">
        <v>33</v>
      </c>
      <c r="D24" s="12">
        <f t="shared" ref="D24:H24" si="11">D25+D27+D29</f>
        <v>8365459</v>
      </c>
      <c r="E24" s="12">
        <f t="shared" si="11"/>
        <v>9107925.4199999999</v>
      </c>
      <c r="F24" s="12">
        <f t="shared" si="1"/>
        <v>108.87538173338726</v>
      </c>
      <c r="G24" s="12">
        <f t="shared" si="11"/>
        <v>0</v>
      </c>
      <c r="H24" s="12">
        <f t="shared" si="11"/>
        <v>0</v>
      </c>
      <c r="I24" s="12">
        <v>0</v>
      </c>
      <c r="J24" s="12">
        <f t="shared" si="2"/>
        <v>8365459</v>
      </c>
      <c r="K24" s="12">
        <f t="shared" si="3"/>
        <v>9107925.4199999999</v>
      </c>
      <c r="L24" s="12">
        <f t="shared" si="6"/>
        <v>108.87538173338726</v>
      </c>
    </row>
    <row r="25" spans="1:12" ht="16">
      <c r="A25" s="24" t="s">
        <v>34</v>
      </c>
      <c r="B25" s="13" t="s">
        <v>0</v>
      </c>
      <c r="C25" s="13" t="s">
        <v>35</v>
      </c>
      <c r="D25" s="12">
        <v>1620000</v>
      </c>
      <c r="E25" s="12">
        <v>1748936.1</v>
      </c>
      <c r="F25" s="12">
        <f t="shared" si="1"/>
        <v>107.95901851851852</v>
      </c>
      <c r="G25" s="12">
        <v>0</v>
      </c>
      <c r="H25" s="12">
        <v>0</v>
      </c>
      <c r="I25" s="12">
        <v>0</v>
      </c>
      <c r="J25" s="12">
        <f t="shared" si="2"/>
        <v>1620000</v>
      </c>
      <c r="K25" s="12">
        <f t="shared" si="3"/>
        <v>1748936.1</v>
      </c>
      <c r="L25" s="12">
        <f t="shared" si="6"/>
        <v>107.95901851851852</v>
      </c>
    </row>
    <row r="26" spans="1:12">
      <c r="A26" s="25" t="s">
        <v>36</v>
      </c>
      <c r="B26" s="14" t="s">
        <v>0</v>
      </c>
      <c r="C26" s="14" t="s">
        <v>37</v>
      </c>
      <c r="D26" s="12">
        <v>1620000</v>
      </c>
      <c r="E26" s="12">
        <v>1748936.1</v>
      </c>
      <c r="F26" s="12">
        <f t="shared" si="1"/>
        <v>107.95901851851852</v>
      </c>
      <c r="G26" s="12">
        <v>0</v>
      </c>
      <c r="H26" s="12">
        <v>0</v>
      </c>
      <c r="I26" s="12">
        <v>0</v>
      </c>
      <c r="J26" s="12">
        <f t="shared" si="2"/>
        <v>1620000</v>
      </c>
      <c r="K26" s="12">
        <f t="shared" si="3"/>
        <v>1748936.1</v>
      </c>
      <c r="L26" s="12">
        <f t="shared" si="6"/>
        <v>107.95901851851852</v>
      </c>
    </row>
    <row r="27" spans="1:12" ht="16">
      <c r="A27" s="24" t="s">
        <v>38</v>
      </c>
      <c r="B27" s="13" t="s">
        <v>0</v>
      </c>
      <c r="C27" s="13" t="s">
        <v>39</v>
      </c>
      <c r="D27" s="12">
        <v>5450459</v>
      </c>
      <c r="E27" s="12">
        <v>5942136.7199999997</v>
      </c>
      <c r="F27" s="12">
        <f t="shared" si="1"/>
        <v>109.02084980365873</v>
      </c>
      <c r="G27" s="12">
        <v>0</v>
      </c>
      <c r="H27" s="12">
        <v>0</v>
      </c>
      <c r="I27" s="12">
        <v>0</v>
      </c>
      <c r="J27" s="12">
        <f t="shared" si="2"/>
        <v>5450459</v>
      </c>
      <c r="K27" s="12">
        <f t="shared" si="3"/>
        <v>5942136.7199999997</v>
      </c>
      <c r="L27" s="12">
        <f t="shared" si="6"/>
        <v>109.02084980365873</v>
      </c>
    </row>
    <row r="28" spans="1:12">
      <c r="A28" s="25" t="s">
        <v>36</v>
      </c>
      <c r="B28" s="14" t="s">
        <v>0</v>
      </c>
      <c r="C28" s="14" t="s">
        <v>40</v>
      </c>
      <c r="D28" s="12">
        <v>5450459</v>
      </c>
      <c r="E28" s="12">
        <v>5942136.7199999997</v>
      </c>
      <c r="F28" s="12">
        <f t="shared" si="1"/>
        <v>109.02084980365873</v>
      </c>
      <c r="G28" s="12">
        <v>0</v>
      </c>
      <c r="H28" s="12">
        <v>0</v>
      </c>
      <c r="I28" s="12">
        <v>0</v>
      </c>
      <c r="J28" s="12">
        <f t="shared" si="2"/>
        <v>5450459</v>
      </c>
      <c r="K28" s="12">
        <f t="shared" si="3"/>
        <v>5942136.7199999997</v>
      </c>
      <c r="L28" s="12">
        <f t="shared" si="6"/>
        <v>109.02084980365873</v>
      </c>
    </row>
    <row r="29" spans="1:12" ht="24">
      <c r="A29" s="24" t="s">
        <v>41</v>
      </c>
      <c r="B29" s="13" t="s">
        <v>0</v>
      </c>
      <c r="C29" s="13" t="s">
        <v>42</v>
      </c>
      <c r="D29" s="12">
        <v>1295000</v>
      </c>
      <c r="E29" s="12">
        <v>1416852.6</v>
      </c>
      <c r="F29" s="12">
        <f t="shared" si="1"/>
        <v>109.40946718146719</v>
      </c>
      <c r="G29" s="12">
        <v>0</v>
      </c>
      <c r="H29" s="12">
        <v>0</v>
      </c>
      <c r="I29" s="12">
        <v>0</v>
      </c>
      <c r="J29" s="12">
        <f t="shared" si="2"/>
        <v>1295000</v>
      </c>
      <c r="K29" s="12">
        <f t="shared" si="3"/>
        <v>1416852.6</v>
      </c>
      <c r="L29" s="12">
        <f t="shared" si="6"/>
        <v>109.40946718146719</v>
      </c>
    </row>
    <row r="30" spans="1:12" ht="24">
      <c r="A30" s="23" t="s">
        <v>43</v>
      </c>
      <c r="B30" s="7" t="s">
        <v>0</v>
      </c>
      <c r="C30" s="7" t="s">
        <v>44</v>
      </c>
      <c r="D30" s="12">
        <f t="shared" ref="D30:H30" si="12">D31+D42+D45</f>
        <v>35450847</v>
      </c>
      <c r="E30" s="12">
        <f t="shared" si="12"/>
        <v>36802888.449999996</v>
      </c>
      <c r="F30" s="12">
        <f t="shared" si="1"/>
        <v>103.81384808661976</v>
      </c>
      <c r="G30" s="12">
        <f t="shared" si="12"/>
        <v>0</v>
      </c>
      <c r="H30" s="12">
        <f t="shared" si="12"/>
        <v>0</v>
      </c>
      <c r="I30" s="12">
        <v>0</v>
      </c>
      <c r="J30" s="12">
        <f t="shared" si="2"/>
        <v>35450847</v>
      </c>
      <c r="K30" s="12">
        <f t="shared" si="3"/>
        <v>36802888.449999996</v>
      </c>
      <c r="L30" s="12">
        <f t="shared" si="6"/>
        <v>103.81384808661976</v>
      </c>
    </row>
    <row r="31" spans="1:12" ht="12">
      <c r="A31" s="24" t="s">
        <v>45</v>
      </c>
      <c r="B31" s="13" t="s">
        <v>0</v>
      </c>
      <c r="C31" s="13" t="s">
        <v>46</v>
      </c>
      <c r="D31" s="12">
        <f t="shared" ref="D31:H31" si="13">D32+D33+D34+D35+D36+D37+D38+D39+D40+D41</f>
        <v>16933947</v>
      </c>
      <c r="E31" s="12">
        <f t="shared" si="13"/>
        <v>17870046.549999997</v>
      </c>
      <c r="F31" s="12">
        <f t="shared" si="1"/>
        <v>105.527946615163</v>
      </c>
      <c r="G31" s="12">
        <f t="shared" si="13"/>
        <v>0</v>
      </c>
      <c r="H31" s="12">
        <f t="shared" si="13"/>
        <v>0</v>
      </c>
      <c r="I31" s="12">
        <v>0</v>
      </c>
      <c r="J31" s="12">
        <f t="shared" si="2"/>
        <v>16933947</v>
      </c>
      <c r="K31" s="12">
        <f t="shared" si="3"/>
        <v>17870046.549999997</v>
      </c>
      <c r="L31" s="12">
        <f t="shared" si="6"/>
        <v>105.527946615163</v>
      </c>
    </row>
    <row r="32" spans="1:12" ht="24">
      <c r="A32" s="25" t="s">
        <v>47</v>
      </c>
      <c r="B32" s="14" t="s">
        <v>0</v>
      </c>
      <c r="C32" s="14" t="s">
        <v>48</v>
      </c>
      <c r="D32" s="12">
        <v>97900</v>
      </c>
      <c r="E32" s="12">
        <v>97971.94</v>
      </c>
      <c r="F32" s="12">
        <f t="shared" si="1"/>
        <v>100.07348314606742</v>
      </c>
      <c r="G32" s="12">
        <v>0</v>
      </c>
      <c r="H32" s="12">
        <v>0</v>
      </c>
      <c r="I32" s="12">
        <v>0</v>
      </c>
      <c r="J32" s="12">
        <f t="shared" si="2"/>
        <v>97900</v>
      </c>
      <c r="K32" s="12">
        <f t="shared" si="3"/>
        <v>97971.94</v>
      </c>
      <c r="L32" s="12">
        <f t="shared" si="6"/>
        <v>100.07348314606742</v>
      </c>
    </row>
    <row r="33" spans="1:12" ht="24">
      <c r="A33" s="25" t="s">
        <v>49</v>
      </c>
      <c r="B33" s="14" t="s">
        <v>0</v>
      </c>
      <c r="C33" s="14" t="s">
        <v>50</v>
      </c>
      <c r="D33" s="12">
        <v>91900</v>
      </c>
      <c r="E33" s="12">
        <v>95191.28</v>
      </c>
      <c r="F33" s="12">
        <f t="shared" si="1"/>
        <v>103.5813710554951</v>
      </c>
      <c r="G33" s="12">
        <v>0</v>
      </c>
      <c r="H33" s="12">
        <v>0</v>
      </c>
      <c r="I33" s="12">
        <v>0</v>
      </c>
      <c r="J33" s="12">
        <f t="shared" si="2"/>
        <v>91900</v>
      </c>
      <c r="K33" s="12">
        <f t="shared" si="3"/>
        <v>95191.28</v>
      </c>
      <c r="L33" s="12">
        <f t="shared" si="6"/>
        <v>103.5813710554951</v>
      </c>
    </row>
    <row r="34" spans="1:12" ht="24">
      <c r="A34" s="25" t="s">
        <v>51</v>
      </c>
      <c r="B34" s="14" t="s">
        <v>0</v>
      </c>
      <c r="C34" s="14" t="s">
        <v>52</v>
      </c>
      <c r="D34" s="12">
        <v>291600</v>
      </c>
      <c r="E34" s="12">
        <v>301227.88</v>
      </c>
      <c r="F34" s="12">
        <f t="shared" si="1"/>
        <v>103.30174211248286</v>
      </c>
      <c r="G34" s="12">
        <v>0</v>
      </c>
      <c r="H34" s="12">
        <v>0</v>
      </c>
      <c r="I34" s="12">
        <v>0</v>
      </c>
      <c r="J34" s="12">
        <f t="shared" si="2"/>
        <v>291600</v>
      </c>
      <c r="K34" s="12">
        <f t="shared" si="3"/>
        <v>301227.88</v>
      </c>
      <c r="L34" s="12">
        <f t="shared" si="6"/>
        <v>103.30174211248286</v>
      </c>
    </row>
    <row r="35" spans="1:12" ht="24">
      <c r="A35" s="25" t="s">
        <v>53</v>
      </c>
      <c r="B35" s="14" t="s">
        <v>0</v>
      </c>
      <c r="C35" s="14" t="s">
        <v>54</v>
      </c>
      <c r="D35" s="12">
        <v>938800</v>
      </c>
      <c r="E35" s="12">
        <v>972400.24</v>
      </c>
      <c r="F35" s="12">
        <f t="shared" si="1"/>
        <v>103.57906263314869</v>
      </c>
      <c r="G35" s="12">
        <v>0</v>
      </c>
      <c r="H35" s="12">
        <v>0</v>
      </c>
      <c r="I35" s="12">
        <v>0</v>
      </c>
      <c r="J35" s="12">
        <f t="shared" si="2"/>
        <v>938800</v>
      </c>
      <c r="K35" s="12">
        <f t="shared" si="3"/>
        <v>972400.24</v>
      </c>
      <c r="L35" s="12">
        <f t="shared" si="6"/>
        <v>103.57906263314869</v>
      </c>
    </row>
    <row r="36" spans="1:12">
      <c r="A36" s="25" t="s">
        <v>55</v>
      </c>
      <c r="B36" s="14" t="s">
        <v>0</v>
      </c>
      <c r="C36" s="14" t="s">
        <v>56</v>
      </c>
      <c r="D36" s="12">
        <v>7958287</v>
      </c>
      <c r="E36" s="12">
        <v>8604060.3800000008</v>
      </c>
      <c r="F36" s="12">
        <f t="shared" si="1"/>
        <v>108.11447714816016</v>
      </c>
      <c r="G36" s="12">
        <v>0</v>
      </c>
      <c r="H36" s="12">
        <v>0</v>
      </c>
      <c r="I36" s="12">
        <v>0</v>
      </c>
      <c r="J36" s="12">
        <f t="shared" si="2"/>
        <v>7958287</v>
      </c>
      <c r="K36" s="12">
        <f t="shared" si="3"/>
        <v>8604060.3800000008</v>
      </c>
      <c r="L36" s="12">
        <f t="shared" si="6"/>
        <v>108.11447714816016</v>
      </c>
    </row>
    <row r="37" spans="1:12">
      <c r="A37" s="25" t="s">
        <v>57</v>
      </c>
      <c r="B37" s="14" t="s">
        <v>0</v>
      </c>
      <c r="C37" s="14" t="s">
        <v>58</v>
      </c>
      <c r="D37" s="12">
        <v>6600000</v>
      </c>
      <c r="E37" s="12">
        <v>6723962.0800000001</v>
      </c>
      <c r="F37" s="12">
        <f t="shared" si="1"/>
        <v>101.87821333333333</v>
      </c>
      <c r="G37" s="12">
        <v>0</v>
      </c>
      <c r="H37" s="12">
        <v>0</v>
      </c>
      <c r="I37" s="12">
        <v>0</v>
      </c>
      <c r="J37" s="12">
        <f t="shared" si="2"/>
        <v>6600000</v>
      </c>
      <c r="K37" s="12">
        <f t="shared" si="3"/>
        <v>6723962.0800000001</v>
      </c>
      <c r="L37" s="12">
        <f t="shared" si="6"/>
        <v>101.87821333333333</v>
      </c>
    </row>
    <row r="38" spans="1:12">
      <c r="A38" s="25" t="s">
        <v>59</v>
      </c>
      <c r="B38" s="14" t="s">
        <v>0</v>
      </c>
      <c r="C38" s="14" t="s">
        <v>60</v>
      </c>
      <c r="D38" s="12">
        <v>7000</v>
      </c>
      <c r="E38" s="12">
        <v>10160.93</v>
      </c>
      <c r="F38" s="12">
        <f t="shared" si="1"/>
        <v>145.15614285714287</v>
      </c>
      <c r="G38" s="12">
        <v>0</v>
      </c>
      <c r="H38" s="12">
        <v>0</v>
      </c>
      <c r="I38" s="12">
        <v>0</v>
      </c>
      <c r="J38" s="12">
        <f t="shared" si="2"/>
        <v>7000</v>
      </c>
      <c r="K38" s="12">
        <f t="shared" si="3"/>
        <v>10160.93</v>
      </c>
      <c r="L38" s="12">
        <f t="shared" si="6"/>
        <v>145.15614285714287</v>
      </c>
    </row>
    <row r="39" spans="1:12">
      <c r="A39" s="25" t="s">
        <v>61</v>
      </c>
      <c r="B39" s="14" t="s">
        <v>0</v>
      </c>
      <c r="C39" s="14" t="s">
        <v>62</v>
      </c>
      <c r="D39" s="12">
        <v>925000</v>
      </c>
      <c r="E39" s="12">
        <v>989528.49</v>
      </c>
      <c r="F39" s="12">
        <f t="shared" si="1"/>
        <v>106.97605297297297</v>
      </c>
      <c r="G39" s="12">
        <v>0</v>
      </c>
      <c r="H39" s="12">
        <v>0</v>
      </c>
      <c r="I39" s="12">
        <v>0</v>
      </c>
      <c r="J39" s="12">
        <f t="shared" si="2"/>
        <v>925000</v>
      </c>
      <c r="K39" s="12">
        <f t="shared" si="3"/>
        <v>989528.49</v>
      </c>
      <c r="L39" s="12">
        <f t="shared" si="6"/>
        <v>106.97605297297297</v>
      </c>
    </row>
    <row r="40" spans="1:12">
      <c r="A40" s="25" t="s">
        <v>63</v>
      </c>
      <c r="B40" s="14" t="s">
        <v>0</v>
      </c>
      <c r="C40" s="14" t="s">
        <v>64</v>
      </c>
      <c r="D40" s="12">
        <v>0</v>
      </c>
      <c r="E40" s="12">
        <v>45833.33</v>
      </c>
      <c r="F40" s="12">
        <v>0</v>
      </c>
      <c r="G40" s="12">
        <v>0</v>
      </c>
      <c r="H40" s="12">
        <v>0</v>
      </c>
      <c r="I40" s="12">
        <v>0</v>
      </c>
      <c r="J40" s="12">
        <f t="shared" si="2"/>
        <v>0</v>
      </c>
      <c r="K40" s="12">
        <f t="shared" si="3"/>
        <v>45833.33</v>
      </c>
      <c r="L40" s="12">
        <v>0</v>
      </c>
    </row>
    <row r="41" spans="1:12">
      <c r="A41" s="25" t="s">
        <v>65</v>
      </c>
      <c r="B41" s="14" t="s">
        <v>0</v>
      </c>
      <c r="C41" s="14" t="s">
        <v>66</v>
      </c>
      <c r="D41" s="12">
        <v>23460</v>
      </c>
      <c r="E41" s="12">
        <v>29710</v>
      </c>
      <c r="F41" s="12">
        <f t="shared" ref="F41:F48" si="14">E41/D41%</f>
        <v>126.64109121909634</v>
      </c>
      <c r="G41" s="12">
        <v>0</v>
      </c>
      <c r="H41" s="12">
        <v>0</v>
      </c>
      <c r="I41" s="12">
        <v>0</v>
      </c>
      <c r="J41" s="12">
        <f t="shared" si="2"/>
        <v>23460</v>
      </c>
      <c r="K41" s="12">
        <f t="shared" si="3"/>
        <v>29710</v>
      </c>
      <c r="L41" s="12">
        <f t="shared" si="6"/>
        <v>126.64109121909634</v>
      </c>
    </row>
    <row r="42" spans="1:12" ht="12">
      <c r="A42" s="24" t="s">
        <v>67</v>
      </c>
      <c r="B42" s="13" t="s">
        <v>0</v>
      </c>
      <c r="C42" s="13" t="s">
        <v>68</v>
      </c>
      <c r="D42" s="12">
        <f t="shared" ref="D42:H42" si="15">D43+D44</f>
        <v>2900</v>
      </c>
      <c r="E42" s="12">
        <f t="shared" si="15"/>
        <v>3523.6099999999997</v>
      </c>
      <c r="F42" s="12">
        <f t="shared" si="14"/>
        <v>121.50379310344826</v>
      </c>
      <c r="G42" s="12">
        <f t="shared" si="15"/>
        <v>0</v>
      </c>
      <c r="H42" s="12">
        <f t="shared" si="15"/>
        <v>0</v>
      </c>
      <c r="I42" s="12">
        <v>0</v>
      </c>
      <c r="J42" s="12">
        <f t="shared" ref="J42:J73" si="16">D42+G42</f>
        <v>2900</v>
      </c>
      <c r="K42" s="12">
        <f t="shared" ref="K42:K73" si="17">E42+H42</f>
        <v>3523.6099999999997</v>
      </c>
      <c r="L42" s="12">
        <f t="shared" si="6"/>
        <v>121.50379310344826</v>
      </c>
    </row>
    <row r="43" spans="1:12">
      <c r="A43" s="25" t="s">
        <v>69</v>
      </c>
      <c r="B43" s="14" t="s">
        <v>0</v>
      </c>
      <c r="C43" s="14" t="s">
        <v>70</v>
      </c>
      <c r="D43" s="12">
        <v>1000</v>
      </c>
      <c r="E43" s="12">
        <v>1620</v>
      </c>
      <c r="F43" s="12">
        <f t="shared" si="14"/>
        <v>162</v>
      </c>
      <c r="G43" s="12">
        <v>0</v>
      </c>
      <c r="H43" s="12">
        <v>0</v>
      </c>
      <c r="I43" s="12">
        <v>0</v>
      </c>
      <c r="J43" s="12">
        <f t="shared" si="16"/>
        <v>1000</v>
      </c>
      <c r="K43" s="12">
        <f t="shared" si="17"/>
        <v>1620</v>
      </c>
      <c r="L43" s="12">
        <f t="shared" si="6"/>
        <v>162</v>
      </c>
    </row>
    <row r="44" spans="1:12">
      <c r="A44" s="25" t="s">
        <v>71</v>
      </c>
      <c r="B44" s="14" t="s">
        <v>0</v>
      </c>
      <c r="C44" s="14" t="s">
        <v>72</v>
      </c>
      <c r="D44" s="12">
        <v>1900</v>
      </c>
      <c r="E44" s="12">
        <v>1903.61</v>
      </c>
      <c r="F44" s="12">
        <f t="shared" si="14"/>
        <v>100.19</v>
      </c>
      <c r="G44" s="12">
        <v>0</v>
      </c>
      <c r="H44" s="12">
        <v>0</v>
      </c>
      <c r="I44" s="12">
        <v>0</v>
      </c>
      <c r="J44" s="12">
        <f t="shared" si="16"/>
        <v>1900</v>
      </c>
      <c r="K44" s="12">
        <f t="shared" si="17"/>
        <v>1903.61</v>
      </c>
      <c r="L44" s="12">
        <f t="shared" si="6"/>
        <v>100.19</v>
      </c>
    </row>
    <row r="45" spans="1:12" ht="12">
      <c r="A45" s="24" t="s">
        <v>73</v>
      </c>
      <c r="B45" s="13" t="s">
        <v>0</v>
      </c>
      <c r="C45" s="13" t="s">
        <v>74</v>
      </c>
      <c r="D45" s="12">
        <f t="shared" ref="D45:H45" si="18">D46+D47+D48</f>
        <v>18514000</v>
      </c>
      <c r="E45" s="12">
        <f t="shared" si="18"/>
        <v>18929318.289999999</v>
      </c>
      <c r="F45" s="12">
        <f t="shared" si="14"/>
        <v>102.24326612293399</v>
      </c>
      <c r="G45" s="12">
        <f t="shared" si="18"/>
        <v>0</v>
      </c>
      <c r="H45" s="12">
        <f t="shared" si="18"/>
        <v>0</v>
      </c>
      <c r="I45" s="12">
        <v>0</v>
      </c>
      <c r="J45" s="12">
        <f t="shared" si="16"/>
        <v>18514000</v>
      </c>
      <c r="K45" s="12">
        <f t="shared" si="17"/>
        <v>18929318.289999999</v>
      </c>
      <c r="L45" s="12">
        <f t="shared" si="6"/>
        <v>102.24326612293399</v>
      </c>
    </row>
    <row r="46" spans="1:12">
      <c r="A46" s="25" t="s">
        <v>75</v>
      </c>
      <c r="B46" s="14" t="s">
        <v>0</v>
      </c>
      <c r="C46" s="14" t="s">
        <v>76</v>
      </c>
      <c r="D46" s="12">
        <v>1700000</v>
      </c>
      <c r="E46" s="12">
        <v>1750222.41</v>
      </c>
      <c r="F46" s="12">
        <f t="shared" si="14"/>
        <v>102.9542594117647</v>
      </c>
      <c r="G46" s="12">
        <v>0</v>
      </c>
      <c r="H46" s="12">
        <v>0</v>
      </c>
      <c r="I46" s="12">
        <v>0</v>
      </c>
      <c r="J46" s="12">
        <f t="shared" si="16"/>
        <v>1700000</v>
      </c>
      <c r="K46" s="12">
        <f t="shared" si="17"/>
        <v>1750222.41</v>
      </c>
      <c r="L46" s="12">
        <f t="shared" si="6"/>
        <v>102.9542594117647</v>
      </c>
    </row>
    <row r="47" spans="1:12">
      <c r="A47" s="25" t="s">
        <v>77</v>
      </c>
      <c r="B47" s="14" t="s">
        <v>0</v>
      </c>
      <c r="C47" s="14" t="s">
        <v>78</v>
      </c>
      <c r="D47" s="12">
        <v>16000000</v>
      </c>
      <c r="E47" s="12">
        <v>16363856.35</v>
      </c>
      <c r="F47" s="12">
        <f t="shared" si="14"/>
        <v>102.27410218749999</v>
      </c>
      <c r="G47" s="12">
        <v>0</v>
      </c>
      <c r="H47" s="12">
        <v>0</v>
      </c>
      <c r="I47" s="12">
        <v>0</v>
      </c>
      <c r="J47" s="12">
        <f t="shared" si="16"/>
        <v>16000000</v>
      </c>
      <c r="K47" s="12">
        <f t="shared" si="17"/>
        <v>16363856.35</v>
      </c>
      <c r="L47" s="12">
        <f t="shared" si="6"/>
        <v>102.27410218749999</v>
      </c>
    </row>
    <row r="48" spans="1:12" ht="32">
      <c r="A48" s="25" t="s">
        <v>79</v>
      </c>
      <c r="B48" s="14" t="s">
        <v>0</v>
      </c>
      <c r="C48" s="14" t="s">
        <v>80</v>
      </c>
      <c r="D48" s="12">
        <v>814000</v>
      </c>
      <c r="E48" s="12">
        <v>815239.53</v>
      </c>
      <c r="F48" s="12">
        <f t="shared" si="14"/>
        <v>100.15227641277642</v>
      </c>
      <c r="G48" s="12">
        <v>0</v>
      </c>
      <c r="H48" s="12">
        <v>0</v>
      </c>
      <c r="I48" s="12">
        <v>0</v>
      </c>
      <c r="J48" s="12">
        <f t="shared" si="16"/>
        <v>814000</v>
      </c>
      <c r="K48" s="12">
        <f t="shared" si="17"/>
        <v>815239.53</v>
      </c>
      <c r="L48" s="12">
        <f t="shared" si="6"/>
        <v>100.15227641277642</v>
      </c>
    </row>
    <row r="49" spans="1:12">
      <c r="A49" s="23" t="s">
        <v>81</v>
      </c>
      <c r="B49" s="7" t="s">
        <v>0</v>
      </c>
      <c r="C49" s="7" t="s">
        <v>82</v>
      </c>
      <c r="D49" s="12">
        <f t="shared" ref="D49:H49" si="19">D50</f>
        <v>0</v>
      </c>
      <c r="E49" s="12">
        <f t="shared" si="19"/>
        <v>0</v>
      </c>
      <c r="F49" s="12">
        <v>0</v>
      </c>
      <c r="G49" s="12">
        <f t="shared" si="19"/>
        <v>55000</v>
      </c>
      <c r="H49" s="12">
        <f t="shared" si="19"/>
        <v>46781.08</v>
      </c>
      <c r="I49" s="12">
        <f t="shared" ref="I49:I54" si="20">H49/G49%</f>
        <v>85.056509090909088</v>
      </c>
      <c r="J49" s="12">
        <f t="shared" si="16"/>
        <v>55000</v>
      </c>
      <c r="K49" s="12">
        <f t="shared" si="17"/>
        <v>46781.08</v>
      </c>
      <c r="L49" s="12">
        <f t="shared" si="6"/>
        <v>85.056509090909088</v>
      </c>
    </row>
    <row r="50" spans="1:12" ht="12">
      <c r="A50" s="24" t="s">
        <v>83</v>
      </c>
      <c r="B50" s="13" t="s">
        <v>0</v>
      </c>
      <c r="C50" s="13" t="s">
        <v>84</v>
      </c>
      <c r="D50" s="12">
        <f t="shared" ref="D50:H50" si="21">D51+D52+D53</f>
        <v>0</v>
      </c>
      <c r="E50" s="12">
        <f t="shared" si="21"/>
        <v>0</v>
      </c>
      <c r="F50" s="12">
        <v>0</v>
      </c>
      <c r="G50" s="12">
        <f t="shared" si="21"/>
        <v>55000</v>
      </c>
      <c r="H50" s="12">
        <f t="shared" si="21"/>
        <v>46781.08</v>
      </c>
      <c r="I50" s="12">
        <f t="shared" si="20"/>
        <v>85.056509090909088</v>
      </c>
      <c r="J50" s="12">
        <f t="shared" si="16"/>
        <v>55000</v>
      </c>
      <c r="K50" s="12">
        <f t="shared" si="17"/>
        <v>46781.08</v>
      </c>
      <c r="L50" s="12">
        <f t="shared" si="6"/>
        <v>85.056509090909088</v>
      </c>
    </row>
    <row r="51" spans="1:12" ht="32">
      <c r="A51" s="25" t="s">
        <v>85</v>
      </c>
      <c r="B51" s="14" t="s">
        <v>0</v>
      </c>
      <c r="C51" s="14" t="s">
        <v>86</v>
      </c>
      <c r="D51" s="12">
        <v>0</v>
      </c>
      <c r="E51" s="12">
        <v>0</v>
      </c>
      <c r="F51" s="12">
        <v>0</v>
      </c>
      <c r="G51" s="12">
        <v>22000</v>
      </c>
      <c r="H51" s="12">
        <v>20430.560000000001</v>
      </c>
      <c r="I51" s="12">
        <f t="shared" si="20"/>
        <v>92.866181818181829</v>
      </c>
      <c r="J51" s="12">
        <f t="shared" si="16"/>
        <v>22000</v>
      </c>
      <c r="K51" s="12">
        <f t="shared" si="17"/>
        <v>20430.560000000001</v>
      </c>
      <c r="L51" s="12">
        <f t="shared" si="6"/>
        <v>92.866181818181829</v>
      </c>
    </row>
    <row r="52" spans="1:12" ht="16">
      <c r="A52" s="25" t="s">
        <v>87</v>
      </c>
      <c r="B52" s="14" t="s">
        <v>0</v>
      </c>
      <c r="C52" s="14" t="s">
        <v>88</v>
      </c>
      <c r="D52" s="12">
        <v>0</v>
      </c>
      <c r="E52" s="12">
        <v>0</v>
      </c>
      <c r="F52" s="12">
        <v>0</v>
      </c>
      <c r="G52" s="12">
        <v>1000</v>
      </c>
      <c r="H52" s="12">
        <v>1080.31</v>
      </c>
      <c r="I52" s="12">
        <f t="shared" si="20"/>
        <v>108.03099999999999</v>
      </c>
      <c r="J52" s="12">
        <f t="shared" si="16"/>
        <v>1000</v>
      </c>
      <c r="K52" s="12">
        <f t="shared" si="17"/>
        <v>1080.31</v>
      </c>
      <c r="L52" s="12">
        <f t="shared" si="6"/>
        <v>108.03099999999999</v>
      </c>
    </row>
    <row r="53" spans="1:12" ht="32">
      <c r="A53" s="25" t="s">
        <v>89</v>
      </c>
      <c r="B53" s="14" t="s">
        <v>0</v>
      </c>
      <c r="C53" s="14" t="s">
        <v>90</v>
      </c>
      <c r="D53" s="12">
        <v>0</v>
      </c>
      <c r="E53" s="12">
        <v>0</v>
      </c>
      <c r="F53" s="12">
        <v>0</v>
      </c>
      <c r="G53" s="12">
        <v>32000</v>
      </c>
      <c r="H53" s="12">
        <v>25270.21</v>
      </c>
      <c r="I53" s="12">
        <f t="shared" si="20"/>
        <v>78.969406249999992</v>
      </c>
      <c r="J53" s="12">
        <f t="shared" si="16"/>
        <v>32000</v>
      </c>
      <c r="K53" s="12">
        <f t="shared" si="17"/>
        <v>25270.21</v>
      </c>
      <c r="L53" s="12">
        <f t="shared" si="6"/>
        <v>78.969406249999992</v>
      </c>
    </row>
    <row r="54" spans="1:12">
      <c r="A54" s="22" t="s">
        <v>91</v>
      </c>
      <c r="B54" s="7" t="s">
        <v>0</v>
      </c>
      <c r="C54" s="7" t="s">
        <v>92</v>
      </c>
      <c r="D54" s="12">
        <f t="shared" ref="D54:H54" si="22">D55+D61+D77+D72</f>
        <v>2686400</v>
      </c>
      <c r="E54" s="12">
        <f t="shared" si="22"/>
        <v>2974276.66</v>
      </c>
      <c r="F54" s="12">
        <f t="shared" ref="F54:F65" si="23">E54/D54%</f>
        <v>110.71607578916021</v>
      </c>
      <c r="G54" s="12">
        <f t="shared" si="22"/>
        <v>2529700</v>
      </c>
      <c r="H54" s="12">
        <f t="shared" si="22"/>
        <v>22710969.440000001</v>
      </c>
      <c r="I54" s="12">
        <f t="shared" si="20"/>
        <v>897.77323160849119</v>
      </c>
      <c r="J54" s="12">
        <f t="shared" si="16"/>
        <v>5216100</v>
      </c>
      <c r="K54" s="12">
        <f t="shared" si="17"/>
        <v>25685246.100000001</v>
      </c>
      <c r="L54" s="12">
        <f t="shared" si="6"/>
        <v>492.42242480013806</v>
      </c>
    </row>
    <row r="55" spans="1:12">
      <c r="A55" s="23" t="s">
        <v>93</v>
      </c>
      <c r="B55" s="7" t="s">
        <v>0</v>
      </c>
      <c r="C55" s="7" t="s">
        <v>94</v>
      </c>
      <c r="D55" s="12">
        <f t="shared" ref="D55:H55" si="24">D56+D57</f>
        <v>678900</v>
      </c>
      <c r="E55" s="12">
        <f t="shared" si="24"/>
        <v>747748.12999999989</v>
      </c>
      <c r="F55" s="12">
        <f t="shared" si="23"/>
        <v>110.14112976874354</v>
      </c>
      <c r="G55" s="12">
        <f t="shared" si="24"/>
        <v>0</v>
      </c>
      <c r="H55" s="12">
        <f t="shared" si="24"/>
        <v>0</v>
      </c>
      <c r="I55" s="12">
        <v>0</v>
      </c>
      <c r="J55" s="12">
        <f t="shared" si="16"/>
        <v>678900</v>
      </c>
      <c r="K55" s="12">
        <f t="shared" si="17"/>
        <v>747748.12999999989</v>
      </c>
      <c r="L55" s="12">
        <f t="shared" si="6"/>
        <v>110.14112976874354</v>
      </c>
    </row>
    <row r="56" spans="1:12" ht="16">
      <c r="A56" s="24" t="s">
        <v>95</v>
      </c>
      <c r="B56" s="13" t="s">
        <v>0</v>
      </c>
      <c r="C56" s="13" t="s">
        <v>96</v>
      </c>
      <c r="D56" s="12">
        <v>347200</v>
      </c>
      <c r="E56" s="12">
        <v>371827.67</v>
      </c>
      <c r="F56" s="12">
        <f t="shared" si="23"/>
        <v>107.09322292626727</v>
      </c>
      <c r="G56" s="12">
        <v>0</v>
      </c>
      <c r="H56" s="12">
        <v>0</v>
      </c>
      <c r="I56" s="12">
        <v>0</v>
      </c>
      <c r="J56" s="12">
        <f t="shared" si="16"/>
        <v>347200</v>
      </c>
      <c r="K56" s="12">
        <f t="shared" si="17"/>
        <v>371827.67</v>
      </c>
      <c r="L56" s="12">
        <f t="shared" si="6"/>
        <v>107.09322292626727</v>
      </c>
    </row>
    <row r="57" spans="1:12" ht="12">
      <c r="A57" s="24" t="s">
        <v>97</v>
      </c>
      <c r="B57" s="13" t="s">
        <v>0</v>
      </c>
      <c r="C57" s="13" t="s">
        <v>98</v>
      </c>
      <c r="D57" s="12">
        <f t="shared" ref="D57:H57" si="25">D58+D59+D60</f>
        <v>331700</v>
      </c>
      <c r="E57" s="12">
        <f t="shared" si="25"/>
        <v>375920.45999999996</v>
      </c>
      <c r="F57" s="12">
        <f t="shared" si="23"/>
        <v>113.33146216460656</v>
      </c>
      <c r="G57" s="12">
        <f t="shared" si="25"/>
        <v>0</v>
      </c>
      <c r="H57" s="12">
        <f t="shared" si="25"/>
        <v>0</v>
      </c>
      <c r="I57" s="12">
        <v>0</v>
      </c>
      <c r="J57" s="12">
        <f t="shared" si="16"/>
        <v>331700</v>
      </c>
      <c r="K57" s="12">
        <f t="shared" si="17"/>
        <v>375920.45999999996</v>
      </c>
      <c r="L57" s="12">
        <f t="shared" si="6"/>
        <v>113.33146216460656</v>
      </c>
    </row>
    <row r="58" spans="1:12">
      <c r="A58" s="25" t="s">
        <v>99</v>
      </c>
      <c r="B58" s="14" t="s">
        <v>0</v>
      </c>
      <c r="C58" s="14" t="s">
        <v>100</v>
      </c>
      <c r="D58" s="12">
        <v>68000</v>
      </c>
      <c r="E58" s="12">
        <v>71098</v>
      </c>
      <c r="F58" s="12">
        <f t="shared" si="23"/>
        <v>104.55588235294118</v>
      </c>
      <c r="G58" s="12">
        <v>0</v>
      </c>
      <c r="H58" s="12">
        <v>0</v>
      </c>
      <c r="I58" s="12">
        <v>0</v>
      </c>
      <c r="J58" s="12">
        <f t="shared" si="16"/>
        <v>68000</v>
      </c>
      <c r="K58" s="12">
        <f t="shared" si="17"/>
        <v>71098</v>
      </c>
      <c r="L58" s="12">
        <f t="shared" si="6"/>
        <v>104.55588235294118</v>
      </c>
    </row>
    <row r="59" spans="1:12" ht="24">
      <c r="A59" s="25" t="s">
        <v>101</v>
      </c>
      <c r="B59" s="14" t="s">
        <v>0</v>
      </c>
      <c r="C59" s="14" t="s">
        <v>102</v>
      </c>
      <c r="D59" s="12">
        <v>250900</v>
      </c>
      <c r="E59" s="12">
        <v>291954.86</v>
      </c>
      <c r="F59" s="12">
        <f t="shared" si="23"/>
        <v>116.36303706656038</v>
      </c>
      <c r="G59" s="12">
        <v>0</v>
      </c>
      <c r="H59" s="12">
        <v>0</v>
      </c>
      <c r="I59" s="12">
        <v>0</v>
      </c>
      <c r="J59" s="12">
        <f t="shared" si="16"/>
        <v>250900</v>
      </c>
      <c r="K59" s="12">
        <f t="shared" si="17"/>
        <v>291954.86</v>
      </c>
      <c r="L59" s="12">
        <f t="shared" si="6"/>
        <v>116.36303706656038</v>
      </c>
    </row>
    <row r="60" spans="1:12" ht="40">
      <c r="A60" s="25" t="s">
        <v>103</v>
      </c>
      <c r="B60" s="14" t="s">
        <v>0</v>
      </c>
      <c r="C60" s="14" t="s">
        <v>104</v>
      </c>
      <c r="D60" s="12">
        <v>12800</v>
      </c>
      <c r="E60" s="12">
        <v>12867.6</v>
      </c>
      <c r="F60" s="12">
        <f t="shared" si="23"/>
        <v>100.528125</v>
      </c>
      <c r="G60" s="12">
        <v>0</v>
      </c>
      <c r="H60" s="12">
        <v>0</v>
      </c>
      <c r="I60" s="12">
        <v>0</v>
      </c>
      <c r="J60" s="12">
        <f t="shared" si="16"/>
        <v>12800</v>
      </c>
      <c r="K60" s="12">
        <f t="shared" si="17"/>
        <v>12867.6</v>
      </c>
      <c r="L60" s="12">
        <f t="shared" si="6"/>
        <v>100.528125</v>
      </c>
    </row>
    <row r="61" spans="1:12" ht="16">
      <c r="A61" s="23" t="s">
        <v>105</v>
      </c>
      <c r="B61" s="7" t="s">
        <v>0</v>
      </c>
      <c r="C61" s="7" t="s">
        <v>106</v>
      </c>
      <c r="D61" s="12">
        <f t="shared" ref="D61:H61" si="26">D62+D67+D69</f>
        <v>1969300</v>
      </c>
      <c r="E61" s="12">
        <f t="shared" si="26"/>
        <v>2170849.58</v>
      </c>
      <c r="F61" s="12">
        <f t="shared" si="23"/>
        <v>110.23457979992891</v>
      </c>
      <c r="G61" s="12">
        <f t="shared" si="26"/>
        <v>0</v>
      </c>
      <c r="H61" s="12">
        <f t="shared" si="26"/>
        <v>0</v>
      </c>
      <c r="I61" s="12">
        <v>0</v>
      </c>
      <c r="J61" s="12">
        <f t="shared" si="16"/>
        <v>1969300</v>
      </c>
      <c r="K61" s="12">
        <f t="shared" si="17"/>
        <v>2170849.58</v>
      </c>
      <c r="L61" s="12">
        <f t="shared" si="6"/>
        <v>110.23457979992891</v>
      </c>
    </row>
    <row r="62" spans="1:12" ht="12">
      <c r="A62" s="24" t="s">
        <v>107</v>
      </c>
      <c r="B62" s="13" t="s">
        <v>0</v>
      </c>
      <c r="C62" s="13" t="s">
        <v>108</v>
      </c>
      <c r="D62" s="12">
        <f t="shared" ref="D62:H62" si="27">D63+D64+D65+D66</f>
        <v>1317300</v>
      </c>
      <c r="E62" s="12">
        <f t="shared" si="27"/>
        <v>1427849.6400000001</v>
      </c>
      <c r="F62" s="12">
        <f t="shared" si="23"/>
        <v>108.39213846504214</v>
      </c>
      <c r="G62" s="12">
        <f t="shared" si="27"/>
        <v>0</v>
      </c>
      <c r="H62" s="12">
        <f t="shared" si="27"/>
        <v>0</v>
      </c>
      <c r="I62" s="12">
        <v>0</v>
      </c>
      <c r="J62" s="12">
        <f t="shared" si="16"/>
        <v>1317300</v>
      </c>
      <c r="K62" s="12">
        <f t="shared" si="17"/>
        <v>1427849.6400000001</v>
      </c>
      <c r="L62" s="12">
        <f t="shared" si="6"/>
        <v>108.39213846504214</v>
      </c>
    </row>
    <row r="63" spans="1:12" ht="24">
      <c r="A63" s="25" t="s">
        <v>109</v>
      </c>
      <c r="B63" s="14" t="s">
        <v>0</v>
      </c>
      <c r="C63" s="14" t="s">
        <v>110</v>
      </c>
      <c r="D63" s="12">
        <v>72300</v>
      </c>
      <c r="E63" s="12">
        <v>78490</v>
      </c>
      <c r="F63" s="12">
        <f t="shared" si="23"/>
        <v>108.56154910096819</v>
      </c>
      <c r="G63" s="12">
        <v>0</v>
      </c>
      <c r="H63" s="12">
        <v>0</v>
      </c>
      <c r="I63" s="12">
        <v>0</v>
      </c>
      <c r="J63" s="12">
        <f t="shared" si="16"/>
        <v>72300</v>
      </c>
      <c r="K63" s="12">
        <f t="shared" si="17"/>
        <v>78490</v>
      </c>
      <c r="L63" s="12">
        <f t="shared" si="6"/>
        <v>108.56154910096819</v>
      </c>
    </row>
    <row r="64" spans="1:12">
      <c r="A64" s="25" t="s">
        <v>111</v>
      </c>
      <c r="B64" s="14" t="s">
        <v>0</v>
      </c>
      <c r="C64" s="14" t="s">
        <v>112</v>
      </c>
      <c r="D64" s="12">
        <v>840000</v>
      </c>
      <c r="E64" s="12">
        <v>902626.63</v>
      </c>
      <c r="F64" s="12">
        <f t="shared" si="23"/>
        <v>107.45555119047619</v>
      </c>
      <c r="G64" s="12">
        <v>0</v>
      </c>
      <c r="H64" s="12">
        <v>0</v>
      </c>
      <c r="I64" s="12">
        <v>0</v>
      </c>
      <c r="J64" s="12">
        <f t="shared" si="16"/>
        <v>840000</v>
      </c>
      <c r="K64" s="12">
        <f t="shared" si="17"/>
        <v>902626.63</v>
      </c>
      <c r="L64" s="12">
        <f t="shared" si="6"/>
        <v>107.45555119047619</v>
      </c>
    </row>
    <row r="65" spans="1:12" ht="16">
      <c r="A65" s="25" t="s">
        <v>113</v>
      </c>
      <c r="B65" s="14" t="s">
        <v>0</v>
      </c>
      <c r="C65" s="14" t="s">
        <v>114</v>
      </c>
      <c r="D65" s="12">
        <v>405000</v>
      </c>
      <c r="E65" s="12">
        <v>428573.01</v>
      </c>
      <c r="F65" s="12">
        <f t="shared" si="23"/>
        <v>105.8204962962963</v>
      </c>
      <c r="G65" s="12">
        <v>0</v>
      </c>
      <c r="H65" s="12">
        <v>0</v>
      </c>
      <c r="I65" s="12">
        <v>0</v>
      </c>
      <c r="J65" s="12">
        <f t="shared" si="16"/>
        <v>405000</v>
      </c>
      <c r="K65" s="12">
        <f t="shared" si="17"/>
        <v>428573.01</v>
      </c>
      <c r="L65" s="12">
        <f t="shared" si="6"/>
        <v>105.8204962962963</v>
      </c>
    </row>
    <row r="66" spans="1:12" ht="48">
      <c r="A66" s="25" t="s">
        <v>115</v>
      </c>
      <c r="B66" s="14" t="s">
        <v>0</v>
      </c>
      <c r="C66" s="14" t="s">
        <v>116</v>
      </c>
      <c r="D66" s="12">
        <v>0</v>
      </c>
      <c r="E66" s="12">
        <v>18160</v>
      </c>
      <c r="F66" s="12">
        <v>0</v>
      </c>
      <c r="G66" s="12">
        <v>0</v>
      </c>
      <c r="H66" s="12">
        <v>0</v>
      </c>
      <c r="I66" s="12">
        <v>0</v>
      </c>
      <c r="J66" s="12">
        <f t="shared" si="16"/>
        <v>0</v>
      </c>
      <c r="K66" s="12">
        <f t="shared" si="17"/>
        <v>18160</v>
      </c>
      <c r="L66" s="12">
        <v>0</v>
      </c>
    </row>
    <row r="67" spans="1:12" ht="24">
      <c r="A67" s="24" t="s">
        <v>117</v>
      </c>
      <c r="B67" s="13" t="s">
        <v>0</v>
      </c>
      <c r="C67" s="13" t="s">
        <v>118</v>
      </c>
      <c r="D67" s="12">
        <f t="shared" ref="D67:H67" si="28">D68</f>
        <v>631000</v>
      </c>
      <c r="E67" s="12">
        <f t="shared" si="28"/>
        <v>716907.9</v>
      </c>
      <c r="F67" s="12">
        <f t="shared" ref="F67:F74" si="29">E67/D67%</f>
        <v>113.61456418383518</v>
      </c>
      <c r="G67" s="12">
        <f t="shared" si="28"/>
        <v>0</v>
      </c>
      <c r="H67" s="12">
        <f t="shared" si="28"/>
        <v>0</v>
      </c>
      <c r="I67" s="12">
        <v>0</v>
      </c>
      <c r="J67" s="12">
        <f t="shared" si="16"/>
        <v>631000</v>
      </c>
      <c r="K67" s="12">
        <f t="shared" si="17"/>
        <v>716907.9</v>
      </c>
      <c r="L67" s="12">
        <f t="shared" si="6"/>
        <v>113.61456418383518</v>
      </c>
    </row>
    <row r="68" spans="1:12" ht="24">
      <c r="A68" s="25" t="s">
        <v>119</v>
      </c>
      <c r="B68" s="14" t="s">
        <v>0</v>
      </c>
      <c r="C68" s="14" t="s">
        <v>120</v>
      </c>
      <c r="D68" s="12">
        <v>631000</v>
      </c>
      <c r="E68" s="12">
        <v>716907.9</v>
      </c>
      <c r="F68" s="12">
        <f t="shared" si="29"/>
        <v>113.61456418383518</v>
      </c>
      <c r="G68" s="12">
        <v>0</v>
      </c>
      <c r="H68" s="12">
        <v>0</v>
      </c>
      <c r="I68" s="12">
        <v>0</v>
      </c>
      <c r="J68" s="12">
        <f t="shared" si="16"/>
        <v>631000</v>
      </c>
      <c r="K68" s="12">
        <f t="shared" si="17"/>
        <v>716907.9</v>
      </c>
      <c r="L68" s="12">
        <f t="shared" si="6"/>
        <v>113.61456418383518</v>
      </c>
    </row>
    <row r="69" spans="1:12" ht="12">
      <c r="A69" s="24" t="s">
        <v>121</v>
      </c>
      <c r="B69" s="13" t="s">
        <v>0</v>
      </c>
      <c r="C69" s="13" t="s">
        <v>122</v>
      </c>
      <c r="D69" s="12">
        <f t="shared" ref="D69:H69" si="30">D70+D71</f>
        <v>21000</v>
      </c>
      <c r="E69" s="12">
        <f t="shared" si="30"/>
        <v>26092.04</v>
      </c>
      <c r="F69" s="12">
        <f t="shared" si="29"/>
        <v>124.24780952380952</v>
      </c>
      <c r="G69" s="12">
        <f t="shared" si="30"/>
        <v>0</v>
      </c>
      <c r="H69" s="12">
        <f t="shared" si="30"/>
        <v>0</v>
      </c>
      <c r="I69" s="12">
        <v>0</v>
      </c>
      <c r="J69" s="12">
        <f t="shared" si="16"/>
        <v>21000</v>
      </c>
      <c r="K69" s="12">
        <f t="shared" si="17"/>
        <v>26092.04</v>
      </c>
      <c r="L69" s="12">
        <f t="shared" si="6"/>
        <v>124.24780952380952</v>
      </c>
    </row>
    <row r="70" spans="1:12" ht="24">
      <c r="A70" s="25" t="s">
        <v>123</v>
      </c>
      <c r="B70" s="14" t="s">
        <v>0</v>
      </c>
      <c r="C70" s="14" t="s">
        <v>124</v>
      </c>
      <c r="D70" s="12">
        <v>16000</v>
      </c>
      <c r="E70" s="12">
        <v>20279.04</v>
      </c>
      <c r="F70" s="12">
        <f t="shared" si="29"/>
        <v>126.744</v>
      </c>
      <c r="G70" s="12">
        <v>0</v>
      </c>
      <c r="H70" s="12">
        <v>0</v>
      </c>
      <c r="I70" s="12">
        <v>0</v>
      </c>
      <c r="J70" s="12">
        <f t="shared" si="16"/>
        <v>16000</v>
      </c>
      <c r="K70" s="12">
        <f t="shared" si="17"/>
        <v>20279.04</v>
      </c>
      <c r="L70" s="12">
        <f t="shared" si="6"/>
        <v>126.744</v>
      </c>
    </row>
    <row r="71" spans="1:12" ht="24">
      <c r="A71" s="25" t="s">
        <v>125</v>
      </c>
      <c r="B71" s="14" t="s">
        <v>0</v>
      </c>
      <c r="C71" s="14" t="s">
        <v>126</v>
      </c>
      <c r="D71" s="12">
        <v>5000</v>
      </c>
      <c r="E71" s="12">
        <v>5813</v>
      </c>
      <c r="F71" s="12">
        <f t="shared" si="29"/>
        <v>116.26</v>
      </c>
      <c r="G71" s="12">
        <v>0</v>
      </c>
      <c r="H71" s="12">
        <v>0</v>
      </c>
      <c r="I71" s="12">
        <v>0</v>
      </c>
      <c r="J71" s="12">
        <f t="shared" si="16"/>
        <v>5000</v>
      </c>
      <c r="K71" s="12">
        <f t="shared" si="17"/>
        <v>5813</v>
      </c>
      <c r="L71" s="12">
        <f t="shared" si="6"/>
        <v>116.26</v>
      </c>
    </row>
    <row r="72" spans="1:12">
      <c r="A72" s="23" t="s">
        <v>127</v>
      </c>
      <c r="B72" s="7" t="s">
        <v>0</v>
      </c>
      <c r="C72" s="7" t="s">
        <v>128</v>
      </c>
      <c r="D72" s="12">
        <f t="shared" ref="D72:H72" si="31">D73</f>
        <v>38200</v>
      </c>
      <c r="E72" s="12">
        <f t="shared" si="31"/>
        <v>55678.950000000004</v>
      </c>
      <c r="F72" s="12">
        <f t="shared" si="29"/>
        <v>145.75641361256547</v>
      </c>
      <c r="G72" s="12">
        <f t="shared" si="31"/>
        <v>0</v>
      </c>
      <c r="H72" s="12">
        <f t="shared" si="31"/>
        <v>184201.79</v>
      </c>
      <c r="I72" s="12">
        <v>0</v>
      </c>
      <c r="J72" s="12">
        <f t="shared" si="16"/>
        <v>38200</v>
      </c>
      <c r="K72" s="12">
        <f t="shared" si="17"/>
        <v>239880.74000000002</v>
      </c>
      <c r="L72" s="12">
        <f t="shared" si="6"/>
        <v>627.96005235602104</v>
      </c>
    </row>
    <row r="73" spans="1:12" ht="12">
      <c r="A73" s="24" t="s">
        <v>97</v>
      </c>
      <c r="B73" s="13" t="s">
        <v>0</v>
      </c>
      <c r="C73" s="13" t="s">
        <v>129</v>
      </c>
      <c r="D73" s="12">
        <f t="shared" ref="D73:H73" si="32">D74+D75+D76</f>
        <v>38200</v>
      </c>
      <c r="E73" s="12">
        <f t="shared" si="32"/>
        <v>55678.950000000004</v>
      </c>
      <c r="F73" s="12">
        <f t="shared" si="29"/>
        <v>145.75641361256547</v>
      </c>
      <c r="G73" s="12">
        <f t="shared" si="32"/>
        <v>0</v>
      </c>
      <c r="H73" s="12">
        <f t="shared" si="32"/>
        <v>184201.79</v>
      </c>
      <c r="I73" s="12">
        <v>0</v>
      </c>
      <c r="J73" s="12">
        <f t="shared" si="16"/>
        <v>38200</v>
      </c>
      <c r="K73" s="12">
        <f t="shared" si="17"/>
        <v>239880.74000000002</v>
      </c>
      <c r="L73" s="12">
        <f t="shared" si="6"/>
        <v>627.96005235602104</v>
      </c>
    </row>
    <row r="74" spans="1:12">
      <c r="A74" s="25" t="s">
        <v>97</v>
      </c>
      <c r="B74" s="14" t="s">
        <v>0</v>
      </c>
      <c r="C74" s="14" t="s">
        <v>130</v>
      </c>
      <c r="D74" s="12">
        <v>38200</v>
      </c>
      <c r="E74" s="12">
        <v>48761.4</v>
      </c>
      <c r="F74" s="12">
        <f t="shared" si="29"/>
        <v>127.64764397905759</v>
      </c>
      <c r="G74" s="12">
        <v>0</v>
      </c>
      <c r="H74" s="12">
        <v>0</v>
      </c>
      <c r="I74" s="12">
        <v>0</v>
      </c>
      <c r="J74" s="12">
        <f t="shared" ref="J74:J105" si="33">D74+G74</f>
        <v>38200</v>
      </c>
      <c r="K74" s="12">
        <f t="shared" ref="K74:K105" si="34">E74+H74</f>
        <v>48761.4</v>
      </c>
      <c r="L74" s="12">
        <f t="shared" si="6"/>
        <v>127.64764397905759</v>
      </c>
    </row>
    <row r="75" spans="1:12" ht="24">
      <c r="A75" s="25" t="s">
        <v>131</v>
      </c>
      <c r="B75" s="14" t="s">
        <v>0</v>
      </c>
      <c r="C75" s="14" t="s">
        <v>132</v>
      </c>
      <c r="D75" s="12">
        <v>0</v>
      </c>
      <c r="E75" s="12">
        <v>0</v>
      </c>
      <c r="F75" s="12">
        <v>0</v>
      </c>
      <c r="G75" s="12">
        <v>0</v>
      </c>
      <c r="H75" s="12">
        <v>184201.79</v>
      </c>
      <c r="I75" s="12">
        <v>0</v>
      </c>
      <c r="J75" s="12">
        <f t="shared" si="33"/>
        <v>0</v>
      </c>
      <c r="K75" s="12">
        <f t="shared" si="34"/>
        <v>184201.79</v>
      </c>
      <c r="L75" s="12">
        <v>0</v>
      </c>
    </row>
    <row r="76" spans="1:12" ht="72">
      <c r="A76" s="25" t="s">
        <v>133</v>
      </c>
      <c r="B76" s="14" t="s">
        <v>0</v>
      </c>
      <c r="C76" s="14" t="s">
        <v>134</v>
      </c>
      <c r="D76" s="12">
        <v>0</v>
      </c>
      <c r="E76" s="12">
        <v>6917.55</v>
      </c>
      <c r="F76" s="12">
        <v>0</v>
      </c>
      <c r="G76" s="12">
        <v>0</v>
      </c>
      <c r="H76" s="12">
        <v>0</v>
      </c>
      <c r="I76" s="12">
        <v>0</v>
      </c>
      <c r="J76" s="12">
        <f t="shared" si="33"/>
        <v>0</v>
      </c>
      <c r="K76" s="12">
        <f t="shared" si="34"/>
        <v>6917.55</v>
      </c>
      <c r="L76" s="12">
        <v>0</v>
      </c>
    </row>
    <row r="77" spans="1:12">
      <c r="A77" s="23" t="s">
        <v>135</v>
      </c>
      <c r="B77" s="7" t="s">
        <v>0</v>
      </c>
      <c r="C77" s="7" t="s">
        <v>136</v>
      </c>
      <c r="D77" s="12">
        <f t="shared" ref="D77:H77" si="35">D78+D83</f>
        <v>0</v>
      </c>
      <c r="E77" s="12">
        <f t="shared" si="35"/>
        <v>0</v>
      </c>
      <c r="F77" s="12">
        <v>0</v>
      </c>
      <c r="G77" s="12">
        <f t="shared" si="35"/>
        <v>2529700</v>
      </c>
      <c r="H77" s="12">
        <f t="shared" si="35"/>
        <v>22526767.650000002</v>
      </c>
      <c r="I77" s="12">
        <f t="shared" ref="I77:I138" si="36">H77/G77%</f>
        <v>890.49166501956768</v>
      </c>
      <c r="J77" s="12">
        <f t="shared" si="33"/>
        <v>2529700</v>
      </c>
      <c r="K77" s="12">
        <f t="shared" si="34"/>
        <v>22526767.650000002</v>
      </c>
      <c r="L77" s="12">
        <f t="shared" ref="L77:L138" si="37">K77/J77%</f>
        <v>890.49166501956768</v>
      </c>
    </row>
    <row r="78" spans="1:12" ht="16">
      <c r="A78" s="24" t="s">
        <v>137</v>
      </c>
      <c r="B78" s="13" t="s">
        <v>0</v>
      </c>
      <c r="C78" s="13" t="s">
        <v>138</v>
      </c>
      <c r="D78" s="12">
        <f t="shared" ref="D78:H78" si="38">D79+D80+D81+D82</f>
        <v>0</v>
      </c>
      <c r="E78" s="12">
        <f t="shared" si="38"/>
        <v>0</v>
      </c>
      <c r="F78" s="12">
        <v>0</v>
      </c>
      <c r="G78" s="12">
        <f t="shared" si="38"/>
        <v>2529700</v>
      </c>
      <c r="H78" s="12">
        <f t="shared" si="38"/>
        <v>2646724.23</v>
      </c>
      <c r="I78" s="12">
        <f t="shared" si="36"/>
        <v>104.62601217535676</v>
      </c>
      <c r="J78" s="12">
        <f t="shared" si="33"/>
        <v>2529700</v>
      </c>
      <c r="K78" s="12">
        <f t="shared" si="34"/>
        <v>2646724.23</v>
      </c>
      <c r="L78" s="12">
        <f t="shared" si="37"/>
        <v>104.62601217535676</v>
      </c>
    </row>
    <row r="79" spans="1:12" ht="16">
      <c r="A79" s="25" t="s">
        <v>139</v>
      </c>
      <c r="B79" s="14" t="s">
        <v>0</v>
      </c>
      <c r="C79" s="14" t="s">
        <v>140</v>
      </c>
      <c r="D79" s="12">
        <v>0</v>
      </c>
      <c r="E79" s="12">
        <v>0</v>
      </c>
      <c r="F79" s="12">
        <v>0</v>
      </c>
      <c r="G79" s="12">
        <v>2440200</v>
      </c>
      <c r="H79" s="12">
        <v>2457002.15</v>
      </c>
      <c r="I79" s="12">
        <f t="shared" si="36"/>
        <v>100.68855626587984</v>
      </c>
      <c r="J79" s="12">
        <f t="shared" si="33"/>
        <v>2440200</v>
      </c>
      <c r="K79" s="12">
        <f t="shared" si="34"/>
        <v>2457002.15</v>
      </c>
      <c r="L79" s="12">
        <f t="shared" si="37"/>
        <v>100.68855626587984</v>
      </c>
    </row>
    <row r="80" spans="1:12" ht="16">
      <c r="A80" s="25" t="s">
        <v>141</v>
      </c>
      <c r="B80" s="14" t="s">
        <v>0</v>
      </c>
      <c r="C80" s="14" t="s">
        <v>142</v>
      </c>
      <c r="D80" s="12">
        <v>0</v>
      </c>
      <c r="E80" s="12">
        <v>0</v>
      </c>
      <c r="F80" s="12">
        <v>0</v>
      </c>
      <c r="G80" s="12">
        <v>0</v>
      </c>
      <c r="H80" s="12">
        <v>8262</v>
      </c>
      <c r="I80" s="12">
        <v>0</v>
      </c>
      <c r="J80" s="12">
        <f t="shared" si="33"/>
        <v>0</v>
      </c>
      <c r="K80" s="12">
        <f t="shared" si="34"/>
        <v>8262</v>
      </c>
      <c r="L80" s="12">
        <v>0</v>
      </c>
    </row>
    <row r="81" spans="1:12" ht="24">
      <c r="A81" s="25" t="s">
        <v>143</v>
      </c>
      <c r="B81" s="14" t="s">
        <v>0</v>
      </c>
      <c r="C81" s="14" t="s">
        <v>144</v>
      </c>
      <c r="D81" s="12">
        <v>0</v>
      </c>
      <c r="E81" s="12">
        <v>0</v>
      </c>
      <c r="F81" s="12">
        <v>0</v>
      </c>
      <c r="G81" s="12">
        <v>89500</v>
      </c>
      <c r="H81" s="12">
        <v>143840.68</v>
      </c>
      <c r="I81" s="12">
        <f t="shared" si="36"/>
        <v>160.71584357541897</v>
      </c>
      <c r="J81" s="12">
        <f t="shared" si="33"/>
        <v>89500</v>
      </c>
      <c r="K81" s="12">
        <f t="shared" si="34"/>
        <v>143840.68</v>
      </c>
      <c r="L81" s="12">
        <f t="shared" si="37"/>
        <v>160.71584357541897</v>
      </c>
    </row>
    <row r="82" spans="1:12" ht="16">
      <c r="A82" s="25" t="s">
        <v>145</v>
      </c>
      <c r="B82" s="14" t="s">
        <v>0</v>
      </c>
      <c r="C82" s="14" t="s">
        <v>146</v>
      </c>
      <c r="D82" s="12">
        <v>0</v>
      </c>
      <c r="E82" s="12">
        <v>0</v>
      </c>
      <c r="F82" s="12">
        <v>0</v>
      </c>
      <c r="G82" s="12">
        <v>0</v>
      </c>
      <c r="H82" s="12">
        <v>37619.4</v>
      </c>
      <c r="I82" s="12">
        <v>0</v>
      </c>
      <c r="J82" s="12">
        <f t="shared" si="33"/>
        <v>0</v>
      </c>
      <c r="K82" s="12">
        <f t="shared" si="34"/>
        <v>37619.4</v>
      </c>
      <c r="L82" s="12">
        <v>0</v>
      </c>
    </row>
    <row r="83" spans="1:12" ht="16">
      <c r="A83" s="24" t="s">
        <v>147</v>
      </c>
      <c r="B83" s="13" t="s">
        <v>0</v>
      </c>
      <c r="C83" s="13" t="s">
        <v>148</v>
      </c>
      <c r="D83" s="12">
        <f t="shared" ref="D83:H83" si="39">D84+D85</f>
        <v>0</v>
      </c>
      <c r="E83" s="12">
        <f t="shared" si="39"/>
        <v>0</v>
      </c>
      <c r="F83" s="12">
        <v>0</v>
      </c>
      <c r="G83" s="12">
        <f t="shared" si="39"/>
        <v>0</v>
      </c>
      <c r="H83" s="12">
        <f t="shared" si="39"/>
        <v>19880043.420000002</v>
      </c>
      <c r="I83" s="12">
        <v>0</v>
      </c>
      <c r="J83" s="12">
        <f t="shared" si="33"/>
        <v>0</v>
      </c>
      <c r="K83" s="12">
        <f t="shared" si="34"/>
        <v>19880043.420000002</v>
      </c>
      <c r="L83" s="12">
        <v>0</v>
      </c>
    </row>
    <row r="84" spans="1:12">
      <c r="A84" s="25" t="s">
        <v>149</v>
      </c>
      <c r="B84" s="14" t="s">
        <v>0</v>
      </c>
      <c r="C84" s="14" t="s">
        <v>150</v>
      </c>
      <c r="D84" s="12">
        <v>0</v>
      </c>
      <c r="E84" s="12">
        <v>0</v>
      </c>
      <c r="F84" s="12">
        <v>0</v>
      </c>
      <c r="G84" s="12">
        <v>0</v>
      </c>
      <c r="H84" s="12">
        <v>19020536.420000002</v>
      </c>
      <c r="I84" s="12">
        <v>0</v>
      </c>
      <c r="J84" s="12">
        <f t="shared" si="33"/>
        <v>0</v>
      </c>
      <c r="K84" s="12">
        <f t="shared" si="34"/>
        <v>19020536.420000002</v>
      </c>
      <c r="L84" s="12">
        <v>0</v>
      </c>
    </row>
    <row r="85" spans="1:12" ht="56">
      <c r="A85" s="25" t="s">
        <v>151</v>
      </c>
      <c r="B85" s="14" t="s">
        <v>0</v>
      </c>
      <c r="C85" s="14" t="s">
        <v>152</v>
      </c>
      <c r="D85" s="12">
        <v>0</v>
      </c>
      <c r="E85" s="12">
        <v>0</v>
      </c>
      <c r="F85" s="12">
        <v>0</v>
      </c>
      <c r="G85" s="12">
        <v>0</v>
      </c>
      <c r="H85" s="12">
        <v>859507</v>
      </c>
      <c r="I85" s="12">
        <v>0</v>
      </c>
      <c r="J85" s="12">
        <f t="shared" si="33"/>
        <v>0</v>
      </c>
      <c r="K85" s="12">
        <f t="shared" si="34"/>
        <v>859507</v>
      </c>
      <c r="L85" s="12">
        <v>0</v>
      </c>
    </row>
    <row r="86" spans="1:12">
      <c r="A86" s="22" t="s">
        <v>153</v>
      </c>
      <c r="B86" s="7" t="s">
        <v>0</v>
      </c>
      <c r="C86" s="7" t="s">
        <v>154</v>
      </c>
      <c r="D86" s="12">
        <f t="shared" ref="D86:H86" si="40">D87+D90+D91</f>
        <v>0</v>
      </c>
      <c r="E86" s="12">
        <f t="shared" si="40"/>
        <v>3125.5</v>
      </c>
      <c r="F86" s="12">
        <v>0</v>
      </c>
      <c r="G86" s="12">
        <f t="shared" si="40"/>
        <v>1143300</v>
      </c>
      <c r="H86" s="12">
        <f t="shared" si="40"/>
        <v>1310700.6600000001</v>
      </c>
      <c r="I86" s="12">
        <f t="shared" si="36"/>
        <v>114.64188401994228</v>
      </c>
      <c r="J86" s="12">
        <f t="shared" si="33"/>
        <v>1143300</v>
      </c>
      <c r="K86" s="12">
        <f t="shared" si="34"/>
        <v>1313826.1600000001</v>
      </c>
      <c r="L86" s="12">
        <f t="shared" si="37"/>
        <v>114.91525933700693</v>
      </c>
    </row>
    <row r="87" spans="1:12">
      <c r="A87" s="23" t="s">
        <v>155</v>
      </c>
      <c r="B87" s="7" t="s">
        <v>0</v>
      </c>
      <c r="C87" s="7" t="s">
        <v>156</v>
      </c>
      <c r="D87" s="12">
        <f t="shared" ref="D87:H88" si="41">D88</f>
        <v>0</v>
      </c>
      <c r="E87" s="12">
        <f t="shared" si="41"/>
        <v>3125.5</v>
      </c>
      <c r="F87" s="12">
        <v>0</v>
      </c>
      <c r="G87" s="12">
        <f t="shared" si="41"/>
        <v>0</v>
      </c>
      <c r="H87" s="12">
        <f t="shared" si="41"/>
        <v>0</v>
      </c>
      <c r="I87" s="12">
        <v>0</v>
      </c>
      <c r="J87" s="12">
        <f t="shared" si="33"/>
        <v>0</v>
      </c>
      <c r="K87" s="12">
        <f t="shared" si="34"/>
        <v>3125.5</v>
      </c>
      <c r="L87" s="12">
        <v>0</v>
      </c>
    </row>
    <row r="88" spans="1:12" ht="40">
      <c r="A88" s="24" t="s">
        <v>157</v>
      </c>
      <c r="B88" s="13" t="s">
        <v>0</v>
      </c>
      <c r="C88" s="13" t="s">
        <v>158</v>
      </c>
      <c r="D88" s="12">
        <f t="shared" si="41"/>
        <v>0</v>
      </c>
      <c r="E88" s="12">
        <f t="shared" si="41"/>
        <v>3125.5</v>
      </c>
      <c r="F88" s="12">
        <v>0</v>
      </c>
      <c r="G88" s="12">
        <f t="shared" si="41"/>
        <v>0</v>
      </c>
      <c r="H88" s="12">
        <f t="shared" si="41"/>
        <v>0</v>
      </c>
      <c r="I88" s="12">
        <v>0</v>
      </c>
      <c r="J88" s="12">
        <f t="shared" si="33"/>
        <v>0</v>
      </c>
      <c r="K88" s="12">
        <f t="shared" si="34"/>
        <v>3125.5</v>
      </c>
      <c r="L88" s="12">
        <v>0</v>
      </c>
    </row>
    <row r="89" spans="1:12" ht="40">
      <c r="A89" s="25" t="s">
        <v>159</v>
      </c>
      <c r="B89" s="14" t="s">
        <v>0</v>
      </c>
      <c r="C89" s="14" t="s">
        <v>160</v>
      </c>
      <c r="D89" s="12">
        <v>0</v>
      </c>
      <c r="E89" s="15">
        <v>3125.5</v>
      </c>
      <c r="F89" s="12">
        <v>0</v>
      </c>
      <c r="G89" s="12">
        <v>0</v>
      </c>
      <c r="H89" s="12">
        <v>0</v>
      </c>
      <c r="I89" s="12">
        <v>0</v>
      </c>
      <c r="J89" s="12">
        <f t="shared" si="33"/>
        <v>0</v>
      </c>
      <c r="K89" s="12">
        <f t="shared" si="34"/>
        <v>3125.5</v>
      </c>
      <c r="L89" s="12">
        <v>0</v>
      </c>
    </row>
    <row r="90" spans="1:12" ht="24">
      <c r="A90" s="24" t="s">
        <v>161</v>
      </c>
      <c r="B90" s="13" t="s">
        <v>0</v>
      </c>
      <c r="C90" s="13" t="s">
        <v>162</v>
      </c>
      <c r="D90" s="12">
        <v>0</v>
      </c>
      <c r="E90" s="12">
        <v>0</v>
      </c>
      <c r="F90" s="12">
        <v>0</v>
      </c>
      <c r="G90" s="12">
        <v>379000</v>
      </c>
      <c r="H90" s="12">
        <v>496735.36</v>
      </c>
      <c r="I90" s="12">
        <f t="shared" si="36"/>
        <v>131.06473878627969</v>
      </c>
      <c r="J90" s="12">
        <f t="shared" si="33"/>
        <v>379000</v>
      </c>
      <c r="K90" s="12">
        <f t="shared" si="34"/>
        <v>496735.36</v>
      </c>
      <c r="L90" s="12">
        <f t="shared" si="37"/>
        <v>131.06473878627969</v>
      </c>
    </row>
    <row r="91" spans="1:12">
      <c r="A91" s="23" t="s">
        <v>163</v>
      </c>
      <c r="B91" s="7" t="s">
        <v>0</v>
      </c>
      <c r="C91" s="7" t="s">
        <v>164</v>
      </c>
      <c r="D91" s="12">
        <f t="shared" ref="D91:H92" si="42">D92</f>
        <v>0</v>
      </c>
      <c r="E91" s="12">
        <f t="shared" si="42"/>
        <v>0</v>
      </c>
      <c r="F91" s="12">
        <v>0</v>
      </c>
      <c r="G91" s="12">
        <f t="shared" si="42"/>
        <v>764300</v>
      </c>
      <c r="H91" s="12">
        <f t="shared" si="42"/>
        <v>813965.3</v>
      </c>
      <c r="I91" s="12">
        <f t="shared" si="36"/>
        <v>106.49814209080205</v>
      </c>
      <c r="J91" s="12">
        <f t="shared" si="33"/>
        <v>764300</v>
      </c>
      <c r="K91" s="12">
        <f t="shared" si="34"/>
        <v>813965.3</v>
      </c>
      <c r="L91" s="12">
        <f t="shared" si="37"/>
        <v>106.49814209080205</v>
      </c>
    </row>
    <row r="92" spans="1:12" ht="12">
      <c r="A92" s="24" t="s">
        <v>165</v>
      </c>
      <c r="B92" s="13" t="s">
        <v>0</v>
      </c>
      <c r="C92" s="13" t="s">
        <v>166</v>
      </c>
      <c r="D92" s="12">
        <f t="shared" si="42"/>
        <v>0</v>
      </c>
      <c r="E92" s="12">
        <f t="shared" si="42"/>
        <v>0</v>
      </c>
      <c r="F92" s="12">
        <v>0</v>
      </c>
      <c r="G92" s="12">
        <f t="shared" si="42"/>
        <v>764300</v>
      </c>
      <c r="H92" s="12">
        <f t="shared" si="42"/>
        <v>813965.3</v>
      </c>
      <c r="I92" s="12">
        <f t="shared" si="36"/>
        <v>106.49814209080205</v>
      </c>
      <c r="J92" s="12">
        <f t="shared" si="33"/>
        <v>764300</v>
      </c>
      <c r="K92" s="12">
        <f t="shared" si="34"/>
        <v>813965.3</v>
      </c>
      <c r="L92" s="12">
        <f t="shared" si="37"/>
        <v>106.49814209080205</v>
      </c>
    </row>
    <row r="93" spans="1:12" ht="40">
      <c r="A93" s="25" t="s">
        <v>167</v>
      </c>
      <c r="B93" s="14" t="s">
        <v>0</v>
      </c>
      <c r="C93" s="14" t="s">
        <v>168</v>
      </c>
      <c r="D93" s="12">
        <v>0</v>
      </c>
      <c r="E93" s="12">
        <v>0</v>
      </c>
      <c r="F93" s="12">
        <v>0</v>
      </c>
      <c r="G93" s="12">
        <v>764300</v>
      </c>
      <c r="H93" s="12">
        <v>813965.3</v>
      </c>
      <c r="I93" s="12">
        <f t="shared" si="36"/>
        <v>106.49814209080205</v>
      </c>
      <c r="J93" s="12">
        <f t="shared" si="33"/>
        <v>764300</v>
      </c>
      <c r="K93" s="12">
        <f t="shared" si="34"/>
        <v>813965.3</v>
      </c>
      <c r="L93" s="12">
        <f t="shared" si="37"/>
        <v>106.49814209080205</v>
      </c>
    </row>
    <row r="94" spans="1:12" ht="16">
      <c r="A94" s="33" t="s">
        <v>169</v>
      </c>
      <c r="B94" s="34" t="s">
        <v>0</v>
      </c>
      <c r="C94" s="34" t="s">
        <v>170</v>
      </c>
      <c r="D94" s="35">
        <f t="shared" ref="D94:H94" si="43">D10+D54+D86</f>
        <v>137874674</v>
      </c>
      <c r="E94" s="35">
        <f t="shared" si="43"/>
        <v>143419195.78999999</v>
      </c>
      <c r="F94" s="35">
        <f t="shared" ref="F94:F115" si="44">E94/D94%</f>
        <v>104.02142150486607</v>
      </c>
      <c r="G94" s="35">
        <f t="shared" si="43"/>
        <v>3728000</v>
      </c>
      <c r="H94" s="35">
        <f t="shared" si="43"/>
        <v>24068451.18</v>
      </c>
      <c r="I94" s="35">
        <f t="shared" si="36"/>
        <v>645.61296083690991</v>
      </c>
      <c r="J94" s="35">
        <f t="shared" si="33"/>
        <v>141602674</v>
      </c>
      <c r="K94" s="35">
        <f t="shared" si="34"/>
        <v>167487646.97</v>
      </c>
      <c r="L94" s="35">
        <f t="shared" si="37"/>
        <v>118.28000293977499</v>
      </c>
    </row>
    <row r="95" spans="1:12">
      <c r="A95" s="22" t="s">
        <v>171</v>
      </c>
      <c r="B95" s="7" t="s">
        <v>0</v>
      </c>
      <c r="C95" s="7" t="s">
        <v>172</v>
      </c>
      <c r="D95" s="12">
        <v>195485810</v>
      </c>
      <c r="E95" s="12">
        <v>195442758.00999999</v>
      </c>
      <c r="F95" s="12">
        <f t="shared" si="44"/>
        <v>99.977976923235488</v>
      </c>
      <c r="G95" s="12">
        <v>0</v>
      </c>
      <c r="H95" s="12">
        <v>0</v>
      </c>
      <c r="I95" s="12">
        <v>0</v>
      </c>
      <c r="J95" s="12">
        <f t="shared" si="33"/>
        <v>195485810</v>
      </c>
      <c r="K95" s="12">
        <f t="shared" si="34"/>
        <v>195442758.00999999</v>
      </c>
      <c r="L95" s="12">
        <f t="shared" si="37"/>
        <v>99.977976923235488</v>
      </c>
    </row>
    <row r="96" spans="1:12">
      <c r="A96" s="23" t="s">
        <v>173</v>
      </c>
      <c r="B96" s="7" t="s">
        <v>0</v>
      </c>
      <c r="C96" s="7" t="s">
        <v>174</v>
      </c>
      <c r="D96" s="12">
        <f t="shared" ref="D96:H96" si="45">D97+D99</f>
        <v>195485810</v>
      </c>
      <c r="E96" s="12">
        <f t="shared" si="45"/>
        <v>195442758.00999999</v>
      </c>
      <c r="F96" s="12">
        <f t="shared" si="44"/>
        <v>99.977976923235488</v>
      </c>
      <c r="G96" s="12">
        <f t="shared" si="45"/>
        <v>0</v>
      </c>
      <c r="H96" s="12">
        <f t="shared" si="45"/>
        <v>0</v>
      </c>
      <c r="I96" s="12">
        <v>0</v>
      </c>
      <c r="J96" s="12">
        <f t="shared" si="33"/>
        <v>195485810</v>
      </c>
      <c r="K96" s="12">
        <f t="shared" si="34"/>
        <v>195442758.00999999</v>
      </c>
      <c r="L96" s="12">
        <f t="shared" si="37"/>
        <v>99.977976923235488</v>
      </c>
    </row>
    <row r="97" spans="1:12" ht="12">
      <c r="A97" s="24" t="s">
        <v>175</v>
      </c>
      <c r="B97" s="13" t="s">
        <v>0</v>
      </c>
      <c r="C97" s="13" t="s">
        <v>176</v>
      </c>
      <c r="D97" s="12">
        <v>37093000</v>
      </c>
      <c r="E97" s="12">
        <v>37093000</v>
      </c>
      <c r="F97" s="12">
        <f t="shared" si="44"/>
        <v>100</v>
      </c>
      <c r="G97" s="12">
        <v>0</v>
      </c>
      <c r="H97" s="12">
        <v>0</v>
      </c>
      <c r="I97" s="12">
        <v>0</v>
      </c>
      <c r="J97" s="12">
        <f t="shared" si="33"/>
        <v>37093000</v>
      </c>
      <c r="K97" s="12">
        <f t="shared" si="34"/>
        <v>37093000</v>
      </c>
      <c r="L97" s="12">
        <f t="shared" si="37"/>
        <v>100</v>
      </c>
    </row>
    <row r="98" spans="1:12">
      <c r="A98" s="25" t="s">
        <v>177</v>
      </c>
      <c r="B98" s="14" t="s">
        <v>0</v>
      </c>
      <c r="C98" s="14" t="s">
        <v>178</v>
      </c>
      <c r="D98" s="12">
        <v>37093000</v>
      </c>
      <c r="E98" s="12">
        <v>37093000</v>
      </c>
      <c r="F98" s="12">
        <f t="shared" si="44"/>
        <v>100</v>
      </c>
      <c r="G98" s="12">
        <v>0</v>
      </c>
      <c r="H98" s="12">
        <v>0</v>
      </c>
      <c r="I98" s="12">
        <v>0</v>
      </c>
      <c r="J98" s="12">
        <f t="shared" si="33"/>
        <v>37093000</v>
      </c>
      <c r="K98" s="12">
        <f t="shared" si="34"/>
        <v>37093000</v>
      </c>
      <c r="L98" s="12">
        <f t="shared" si="37"/>
        <v>100</v>
      </c>
    </row>
    <row r="99" spans="1:12" ht="12">
      <c r="A99" s="24" t="s">
        <v>179</v>
      </c>
      <c r="B99" s="13" t="s">
        <v>0</v>
      </c>
      <c r="C99" s="13" t="s">
        <v>180</v>
      </c>
      <c r="D99" s="12">
        <f t="shared" ref="D99:H99" si="46">D100+D101+D102+D103+D104</f>
        <v>158392810</v>
      </c>
      <c r="E99" s="12">
        <f t="shared" si="46"/>
        <v>158349758.00999999</v>
      </c>
      <c r="F99" s="12">
        <f t="shared" si="44"/>
        <v>99.972819479621563</v>
      </c>
      <c r="G99" s="12">
        <f t="shared" si="46"/>
        <v>0</v>
      </c>
      <c r="H99" s="12">
        <f t="shared" si="46"/>
        <v>0</v>
      </c>
      <c r="I99" s="12">
        <v>0</v>
      </c>
      <c r="J99" s="12">
        <f t="shared" si="33"/>
        <v>158392810</v>
      </c>
      <c r="K99" s="12">
        <f t="shared" si="34"/>
        <v>158349758.00999999</v>
      </c>
      <c r="L99" s="12">
        <f t="shared" si="37"/>
        <v>99.972819479621563</v>
      </c>
    </row>
    <row r="100" spans="1:12" ht="24">
      <c r="A100" s="25" t="s">
        <v>181</v>
      </c>
      <c r="B100" s="14" t="s">
        <v>0</v>
      </c>
      <c r="C100" s="14" t="s">
        <v>182</v>
      </c>
      <c r="D100" s="12">
        <v>4593300</v>
      </c>
      <c r="E100" s="12">
        <v>4550248.01</v>
      </c>
      <c r="F100" s="12">
        <f t="shared" si="44"/>
        <v>99.062722008142288</v>
      </c>
      <c r="G100" s="12">
        <v>0</v>
      </c>
      <c r="H100" s="12">
        <v>0</v>
      </c>
      <c r="I100" s="12">
        <v>0</v>
      </c>
      <c r="J100" s="12">
        <f t="shared" si="33"/>
        <v>4593300</v>
      </c>
      <c r="K100" s="12">
        <f t="shared" si="34"/>
        <v>4550248.01</v>
      </c>
      <c r="L100" s="12">
        <f t="shared" si="37"/>
        <v>99.062722008142288</v>
      </c>
    </row>
    <row r="101" spans="1:12" ht="16">
      <c r="A101" s="25" t="s">
        <v>183</v>
      </c>
      <c r="B101" s="14" t="s">
        <v>0</v>
      </c>
      <c r="C101" s="14" t="s">
        <v>184</v>
      </c>
      <c r="D101" s="12">
        <v>143519200</v>
      </c>
      <c r="E101" s="12">
        <v>143519200</v>
      </c>
      <c r="F101" s="12">
        <f t="shared" si="44"/>
        <v>100</v>
      </c>
      <c r="G101" s="12">
        <v>0</v>
      </c>
      <c r="H101" s="12">
        <v>0</v>
      </c>
      <c r="I101" s="12">
        <v>0</v>
      </c>
      <c r="J101" s="12">
        <f t="shared" si="33"/>
        <v>143519200</v>
      </c>
      <c r="K101" s="12">
        <f t="shared" si="34"/>
        <v>143519200</v>
      </c>
      <c r="L101" s="12">
        <f t="shared" si="37"/>
        <v>100</v>
      </c>
    </row>
    <row r="102" spans="1:12" ht="24">
      <c r="A102" s="25" t="s">
        <v>185</v>
      </c>
      <c r="B102" s="14" t="s">
        <v>0</v>
      </c>
      <c r="C102" s="14" t="s">
        <v>186</v>
      </c>
      <c r="D102" s="12">
        <v>5350000</v>
      </c>
      <c r="E102" s="12">
        <v>5350000</v>
      </c>
      <c r="F102" s="12">
        <f t="shared" si="44"/>
        <v>100</v>
      </c>
      <c r="G102" s="12">
        <v>0</v>
      </c>
      <c r="H102" s="12">
        <v>0</v>
      </c>
      <c r="I102" s="12">
        <v>0</v>
      </c>
      <c r="J102" s="12">
        <f t="shared" si="33"/>
        <v>5350000</v>
      </c>
      <c r="K102" s="12">
        <f t="shared" si="34"/>
        <v>5350000</v>
      </c>
      <c r="L102" s="12">
        <f t="shared" si="37"/>
        <v>100</v>
      </c>
    </row>
    <row r="103" spans="1:12" ht="32">
      <c r="A103" s="25" t="s">
        <v>187</v>
      </c>
      <c r="B103" s="14" t="s">
        <v>0</v>
      </c>
      <c r="C103" s="14" t="s">
        <v>188</v>
      </c>
      <c r="D103" s="12">
        <v>1920201</v>
      </c>
      <c r="E103" s="12">
        <v>1920201</v>
      </c>
      <c r="F103" s="12">
        <f t="shared" si="44"/>
        <v>100.00000000000001</v>
      </c>
      <c r="G103" s="12">
        <v>0</v>
      </c>
      <c r="H103" s="12">
        <v>0</v>
      </c>
      <c r="I103" s="12">
        <v>0</v>
      </c>
      <c r="J103" s="12">
        <f t="shared" si="33"/>
        <v>1920201</v>
      </c>
      <c r="K103" s="12">
        <f t="shared" si="34"/>
        <v>1920201</v>
      </c>
      <c r="L103" s="12">
        <f t="shared" si="37"/>
        <v>100.00000000000001</v>
      </c>
    </row>
    <row r="104" spans="1:12" ht="32">
      <c r="A104" s="25" t="s">
        <v>189</v>
      </c>
      <c r="B104" s="14" t="s">
        <v>0</v>
      </c>
      <c r="C104" s="14" t="s">
        <v>190</v>
      </c>
      <c r="D104" s="12">
        <v>3010109</v>
      </c>
      <c r="E104" s="12">
        <v>3010109</v>
      </c>
      <c r="F104" s="12">
        <f t="shared" si="44"/>
        <v>100</v>
      </c>
      <c r="G104" s="12">
        <v>0</v>
      </c>
      <c r="H104" s="12">
        <v>0</v>
      </c>
      <c r="I104" s="12">
        <v>0</v>
      </c>
      <c r="J104" s="12">
        <f t="shared" si="33"/>
        <v>3010109</v>
      </c>
      <c r="K104" s="12">
        <f t="shared" si="34"/>
        <v>3010109</v>
      </c>
      <c r="L104" s="12">
        <f t="shared" si="37"/>
        <v>100</v>
      </c>
    </row>
    <row r="105" spans="1:12" ht="16">
      <c r="A105" s="22" t="s">
        <v>191</v>
      </c>
      <c r="B105" s="7" t="s">
        <v>0</v>
      </c>
      <c r="C105" s="7" t="s">
        <v>192</v>
      </c>
      <c r="D105" s="12">
        <f t="shared" ref="D105:H105" si="47">D95+D94</f>
        <v>333360484</v>
      </c>
      <c r="E105" s="12">
        <f t="shared" si="47"/>
        <v>338861953.79999995</v>
      </c>
      <c r="F105" s="12">
        <f t="shared" si="44"/>
        <v>101.65030651923338</v>
      </c>
      <c r="G105" s="12">
        <f t="shared" si="47"/>
        <v>3728000</v>
      </c>
      <c r="H105" s="12">
        <f t="shared" si="47"/>
        <v>24068451.18</v>
      </c>
      <c r="I105" s="12">
        <f t="shared" si="36"/>
        <v>645.61296083690991</v>
      </c>
      <c r="J105" s="12">
        <f t="shared" si="33"/>
        <v>337088484</v>
      </c>
      <c r="K105" s="12">
        <f t="shared" si="34"/>
        <v>362930404.97999996</v>
      </c>
      <c r="L105" s="12">
        <f t="shared" si="37"/>
        <v>107.6662129401015</v>
      </c>
    </row>
    <row r="106" spans="1:12" ht="16">
      <c r="A106" s="24" t="s">
        <v>193</v>
      </c>
      <c r="B106" s="13" t="s">
        <v>0</v>
      </c>
      <c r="C106" s="13" t="s">
        <v>194</v>
      </c>
      <c r="D106" s="12">
        <f t="shared" ref="D106:H106" si="48">D107+D108</f>
        <v>3584855</v>
      </c>
      <c r="E106" s="12">
        <f t="shared" si="48"/>
        <v>3584855</v>
      </c>
      <c r="F106" s="12">
        <f t="shared" si="44"/>
        <v>99.999999999999986</v>
      </c>
      <c r="G106" s="12">
        <f t="shared" si="48"/>
        <v>0</v>
      </c>
      <c r="H106" s="12">
        <f t="shared" si="48"/>
        <v>0</v>
      </c>
      <c r="I106" s="12">
        <v>0</v>
      </c>
      <c r="J106" s="12">
        <f t="shared" ref="J106:J120" si="49">D106+G106</f>
        <v>3584855</v>
      </c>
      <c r="K106" s="12">
        <f t="shared" ref="K106:K120" si="50">E106+H106</f>
        <v>3584855</v>
      </c>
      <c r="L106" s="12">
        <f t="shared" si="37"/>
        <v>99.999999999999986</v>
      </c>
    </row>
    <row r="107" spans="1:12" ht="32">
      <c r="A107" s="25" t="s">
        <v>195</v>
      </c>
      <c r="B107" s="14" t="s">
        <v>0</v>
      </c>
      <c r="C107" s="14" t="s">
        <v>196</v>
      </c>
      <c r="D107" s="12">
        <v>3478755</v>
      </c>
      <c r="E107" s="12">
        <v>3478755</v>
      </c>
      <c r="F107" s="12">
        <f t="shared" si="44"/>
        <v>99.999999999999986</v>
      </c>
      <c r="G107" s="12">
        <v>0</v>
      </c>
      <c r="H107" s="12">
        <v>0</v>
      </c>
      <c r="I107" s="12">
        <v>0</v>
      </c>
      <c r="J107" s="12">
        <f t="shared" si="49"/>
        <v>3478755</v>
      </c>
      <c r="K107" s="12">
        <f t="shared" si="50"/>
        <v>3478755</v>
      </c>
      <c r="L107" s="12">
        <f t="shared" si="37"/>
        <v>99.999999999999986</v>
      </c>
    </row>
    <row r="108" spans="1:12" ht="48">
      <c r="A108" s="25" t="s">
        <v>197</v>
      </c>
      <c r="B108" s="14" t="s">
        <v>0</v>
      </c>
      <c r="C108" s="14" t="s">
        <v>198</v>
      </c>
      <c r="D108" s="12">
        <v>106100</v>
      </c>
      <c r="E108" s="12">
        <v>106100</v>
      </c>
      <c r="F108" s="12">
        <f t="shared" si="44"/>
        <v>100</v>
      </c>
      <c r="G108" s="12">
        <v>0</v>
      </c>
      <c r="H108" s="12">
        <v>0</v>
      </c>
      <c r="I108" s="12">
        <v>0</v>
      </c>
      <c r="J108" s="12">
        <f t="shared" si="49"/>
        <v>106100</v>
      </c>
      <c r="K108" s="12">
        <f t="shared" si="50"/>
        <v>106100</v>
      </c>
      <c r="L108" s="12">
        <f t="shared" si="37"/>
        <v>100</v>
      </c>
    </row>
    <row r="109" spans="1:12" ht="16">
      <c r="A109" s="24" t="s">
        <v>199</v>
      </c>
      <c r="B109" s="13" t="s">
        <v>0</v>
      </c>
      <c r="C109" s="13" t="s">
        <v>200</v>
      </c>
      <c r="D109" s="12">
        <f t="shared" ref="D109:H109" si="51">D110+D111+D112+D113+D114+D115+D116+D117+D118+D119</f>
        <v>16646886</v>
      </c>
      <c r="E109" s="12">
        <f t="shared" si="51"/>
        <v>15862512.85</v>
      </c>
      <c r="F109" s="12">
        <f t="shared" si="44"/>
        <v>95.288168910389615</v>
      </c>
      <c r="G109" s="12">
        <f t="shared" si="51"/>
        <v>8673509</v>
      </c>
      <c r="H109" s="12">
        <f t="shared" si="51"/>
        <v>5523736.5</v>
      </c>
      <c r="I109" s="12">
        <f t="shared" si="36"/>
        <v>63.685141734446809</v>
      </c>
      <c r="J109" s="12">
        <f t="shared" si="49"/>
        <v>25320395</v>
      </c>
      <c r="K109" s="12">
        <f t="shared" si="50"/>
        <v>21386249.350000001</v>
      </c>
      <c r="L109" s="12">
        <f t="shared" si="37"/>
        <v>84.462542349754031</v>
      </c>
    </row>
    <row r="110" spans="1:12" ht="128">
      <c r="A110" s="25" t="s">
        <v>201</v>
      </c>
      <c r="B110" s="14" t="s">
        <v>0</v>
      </c>
      <c r="C110" s="14" t="s">
        <v>202</v>
      </c>
      <c r="D110" s="12">
        <v>894897</v>
      </c>
      <c r="E110" s="12">
        <v>894896.8</v>
      </c>
      <c r="F110" s="12">
        <f t="shared" si="44"/>
        <v>99.999977651059297</v>
      </c>
      <c r="G110" s="12">
        <v>0</v>
      </c>
      <c r="H110" s="12">
        <v>0</v>
      </c>
      <c r="I110" s="12">
        <v>0</v>
      </c>
      <c r="J110" s="12">
        <f t="shared" si="49"/>
        <v>894897</v>
      </c>
      <c r="K110" s="12">
        <f t="shared" si="50"/>
        <v>894896.8</v>
      </c>
      <c r="L110" s="12">
        <f t="shared" si="37"/>
        <v>99.999977651059297</v>
      </c>
    </row>
    <row r="111" spans="1:12" ht="56">
      <c r="A111" s="25" t="s">
        <v>203</v>
      </c>
      <c r="B111" s="14" t="s">
        <v>0</v>
      </c>
      <c r="C111" s="14" t="s">
        <v>204</v>
      </c>
      <c r="D111" s="12">
        <v>7226907</v>
      </c>
      <c r="E111" s="12">
        <v>7226907</v>
      </c>
      <c r="F111" s="12">
        <f t="shared" si="44"/>
        <v>99.999999999999986</v>
      </c>
      <c r="G111" s="12">
        <v>0</v>
      </c>
      <c r="H111" s="12">
        <v>0</v>
      </c>
      <c r="I111" s="12">
        <v>0</v>
      </c>
      <c r="J111" s="12">
        <f t="shared" si="49"/>
        <v>7226907</v>
      </c>
      <c r="K111" s="12">
        <f t="shared" si="50"/>
        <v>7226907</v>
      </c>
      <c r="L111" s="12">
        <f t="shared" si="37"/>
        <v>99.999999999999986</v>
      </c>
    </row>
    <row r="112" spans="1:12" ht="24">
      <c r="A112" s="25" t="s">
        <v>205</v>
      </c>
      <c r="B112" s="14" t="s">
        <v>0</v>
      </c>
      <c r="C112" s="14" t="s">
        <v>206</v>
      </c>
      <c r="D112" s="12">
        <v>1499000</v>
      </c>
      <c r="E112" s="12">
        <v>1196210.49</v>
      </c>
      <c r="F112" s="12">
        <f t="shared" si="44"/>
        <v>79.800566377585056</v>
      </c>
      <c r="G112" s="12">
        <v>0</v>
      </c>
      <c r="H112" s="12">
        <v>0</v>
      </c>
      <c r="I112" s="12">
        <v>0</v>
      </c>
      <c r="J112" s="12">
        <f t="shared" si="49"/>
        <v>1499000</v>
      </c>
      <c r="K112" s="12">
        <f t="shared" si="50"/>
        <v>1196210.49</v>
      </c>
      <c r="L112" s="12">
        <f t="shared" si="37"/>
        <v>79.800566377585056</v>
      </c>
    </row>
    <row r="113" spans="1:12" ht="24">
      <c r="A113" s="25" t="s">
        <v>207</v>
      </c>
      <c r="B113" s="14" t="s">
        <v>0</v>
      </c>
      <c r="C113" s="14" t="s">
        <v>208</v>
      </c>
      <c r="D113" s="12">
        <v>988134</v>
      </c>
      <c r="E113" s="12">
        <v>944136</v>
      </c>
      <c r="F113" s="12">
        <f t="shared" si="44"/>
        <v>95.547365033487353</v>
      </c>
      <c r="G113" s="12">
        <v>0</v>
      </c>
      <c r="H113" s="12">
        <v>0</v>
      </c>
      <c r="I113" s="12">
        <v>0</v>
      </c>
      <c r="J113" s="12">
        <f t="shared" si="49"/>
        <v>988134</v>
      </c>
      <c r="K113" s="12">
        <f t="shared" si="50"/>
        <v>944136</v>
      </c>
      <c r="L113" s="12">
        <f t="shared" si="37"/>
        <v>95.547365033487353</v>
      </c>
    </row>
    <row r="114" spans="1:12" ht="32">
      <c r="A114" s="25" t="s">
        <v>209</v>
      </c>
      <c r="B114" s="14" t="s">
        <v>0</v>
      </c>
      <c r="C114" s="14" t="s">
        <v>210</v>
      </c>
      <c r="D114" s="12">
        <v>2125012</v>
      </c>
      <c r="E114" s="12">
        <v>1744631</v>
      </c>
      <c r="F114" s="12">
        <f t="shared" si="44"/>
        <v>82.099818730435402</v>
      </c>
      <c r="G114" s="12">
        <v>0</v>
      </c>
      <c r="H114" s="12">
        <v>0</v>
      </c>
      <c r="I114" s="12">
        <v>0</v>
      </c>
      <c r="J114" s="12">
        <f t="shared" si="49"/>
        <v>2125012</v>
      </c>
      <c r="K114" s="12">
        <f t="shared" si="50"/>
        <v>1744631</v>
      </c>
      <c r="L114" s="12">
        <f t="shared" si="37"/>
        <v>82.099818730435402</v>
      </c>
    </row>
    <row r="115" spans="1:12" ht="32">
      <c r="A115" s="25" t="s">
        <v>211</v>
      </c>
      <c r="B115" s="14" t="s">
        <v>0</v>
      </c>
      <c r="C115" s="14" t="s">
        <v>212</v>
      </c>
      <c r="D115" s="12">
        <v>188253</v>
      </c>
      <c r="E115" s="12">
        <v>139531</v>
      </c>
      <c r="F115" s="12">
        <f t="shared" si="44"/>
        <v>74.1188719436078</v>
      </c>
      <c r="G115" s="12">
        <v>0</v>
      </c>
      <c r="H115" s="12">
        <v>0</v>
      </c>
      <c r="I115" s="12">
        <v>0</v>
      </c>
      <c r="J115" s="12">
        <f t="shared" si="49"/>
        <v>188253</v>
      </c>
      <c r="K115" s="12">
        <f t="shared" si="50"/>
        <v>139531</v>
      </c>
      <c r="L115" s="12">
        <f t="shared" si="37"/>
        <v>74.1188719436078</v>
      </c>
    </row>
    <row r="116" spans="1:12" ht="64">
      <c r="A116" s="25" t="s">
        <v>213</v>
      </c>
      <c r="B116" s="14" t="s">
        <v>0</v>
      </c>
      <c r="C116" s="14" t="s">
        <v>214</v>
      </c>
      <c r="D116" s="12">
        <v>0</v>
      </c>
      <c r="E116" s="12">
        <v>0</v>
      </c>
      <c r="F116" s="12">
        <v>0</v>
      </c>
      <c r="G116" s="12">
        <v>1090012</v>
      </c>
      <c r="H116" s="12">
        <v>180484.63</v>
      </c>
      <c r="I116" s="12">
        <f t="shared" si="36"/>
        <v>16.558040645424086</v>
      </c>
      <c r="J116" s="12">
        <f t="shared" si="49"/>
        <v>1090012</v>
      </c>
      <c r="K116" s="12">
        <f t="shared" si="50"/>
        <v>180484.63</v>
      </c>
      <c r="L116" s="12">
        <f t="shared" si="37"/>
        <v>16.558040645424086</v>
      </c>
    </row>
    <row r="117" spans="1:12" ht="16">
      <c r="A117" s="25" t="s">
        <v>215</v>
      </c>
      <c r="B117" s="14" t="s">
        <v>0</v>
      </c>
      <c r="C117" s="14" t="s">
        <v>216</v>
      </c>
      <c r="D117" s="12">
        <v>0</v>
      </c>
      <c r="E117" s="12">
        <v>0</v>
      </c>
      <c r="F117" s="12">
        <v>0</v>
      </c>
      <c r="G117" s="12">
        <v>888000</v>
      </c>
      <c r="H117" s="12">
        <v>842592.47</v>
      </c>
      <c r="I117" s="12">
        <f t="shared" si="36"/>
        <v>94.886539414414415</v>
      </c>
      <c r="J117" s="12">
        <f t="shared" si="49"/>
        <v>888000</v>
      </c>
      <c r="K117" s="12">
        <f t="shared" si="50"/>
        <v>842592.47</v>
      </c>
      <c r="L117" s="12">
        <f t="shared" si="37"/>
        <v>94.886539414414415</v>
      </c>
    </row>
    <row r="118" spans="1:12">
      <c r="A118" s="25" t="s">
        <v>217</v>
      </c>
      <c r="B118" s="14" t="s">
        <v>0</v>
      </c>
      <c r="C118" s="14" t="s">
        <v>218</v>
      </c>
      <c r="D118" s="12">
        <v>2870223</v>
      </c>
      <c r="E118" s="12">
        <v>2861748</v>
      </c>
      <c r="F118" s="12">
        <f>E118/D118%</f>
        <v>99.70472677558503</v>
      </c>
      <c r="G118" s="12">
        <v>5195497</v>
      </c>
      <c r="H118" s="12">
        <v>3000659.4</v>
      </c>
      <c r="I118" s="12">
        <f t="shared" si="36"/>
        <v>57.755002071986567</v>
      </c>
      <c r="J118" s="12">
        <f t="shared" si="49"/>
        <v>8065720</v>
      </c>
      <c r="K118" s="12">
        <f t="shared" si="50"/>
        <v>5862407.4000000004</v>
      </c>
      <c r="L118" s="12">
        <f t="shared" si="37"/>
        <v>72.683001641514963</v>
      </c>
    </row>
    <row r="119" spans="1:12" ht="24">
      <c r="A119" s="25" t="s">
        <v>219</v>
      </c>
      <c r="B119" s="14" t="s">
        <v>0</v>
      </c>
      <c r="C119" s="14" t="s">
        <v>220</v>
      </c>
      <c r="D119" s="12">
        <v>854460</v>
      </c>
      <c r="E119" s="12">
        <v>854452.56</v>
      </c>
      <c r="F119" s="12">
        <f>E119/D119%</f>
        <v>99.999129274629595</v>
      </c>
      <c r="G119" s="12">
        <v>1500000</v>
      </c>
      <c r="H119" s="12">
        <v>1500000</v>
      </c>
      <c r="I119" s="12">
        <f t="shared" si="36"/>
        <v>100</v>
      </c>
      <c r="J119" s="12">
        <f t="shared" si="49"/>
        <v>2354460</v>
      </c>
      <c r="K119" s="12">
        <f t="shared" si="50"/>
        <v>2354452.56</v>
      </c>
      <c r="L119" s="12">
        <f t="shared" si="37"/>
        <v>99.999684003975446</v>
      </c>
    </row>
    <row r="120" spans="1:12">
      <c r="A120" s="36" t="s">
        <v>221</v>
      </c>
      <c r="B120" s="37" t="s">
        <v>0</v>
      </c>
      <c r="C120" s="37" t="s">
        <v>222</v>
      </c>
      <c r="D120" s="39">
        <f t="shared" ref="D120:H120" si="52">D109+D106+D105</f>
        <v>353592225</v>
      </c>
      <c r="E120" s="39">
        <f t="shared" si="52"/>
        <v>358309321.64999998</v>
      </c>
      <c r="F120" s="38">
        <f>E120/D120%</f>
        <v>101.3340498790662</v>
      </c>
      <c r="G120" s="39">
        <f t="shared" si="52"/>
        <v>12401509</v>
      </c>
      <c r="H120" s="39">
        <f t="shared" si="52"/>
        <v>29592187.68</v>
      </c>
      <c r="I120" s="39">
        <f t="shared" si="36"/>
        <v>238.61763661180265</v>
      </c>
      <c r="J120" s="39">
        <f t="shared" si="49"/>
        <v>365993734</v>
      </c>
      <c r="K120" s="39">
        <f t="shared" si="50"/>
        <v>387901509.32999998</v>
      </c>
      <c r="L120" s="39">
        <f t="shared" si="37"/>
        <v>105.9858334432578</v>
      </c>
    </row>
    <row r="121" spans="1:12">
      <c r="A121" s="22" t="s">
        <v>223</v>
      </c>
      <c r="B121" s="7" t="s">
        <v>0</v>
      </c>
      <c r="C121" s="8" t="s">
        <v>0</v>
      </c>
      <c r="D121" s="9" t="s">
        <v>0</v>
      </c>
      <c r="E121" s="10" t="s">
        <v>0</v>
      </c>
      <c r="F121" s="12"/>
      <c r="G121" s="10" t="s">
        <v>0</v>
      </c>
      <c r="H121" s="10" t="s">
        <v>0</v>
      </c>
      <c r="I121" s="12"/>
      <c r="J121" s="12"/>
      <c r="K121" s="12"/>
      <c r="L121" s="12"/>
    </row>
    <row r="122" spans="1:12">
      <c r="A122" s="22" t="s">
        <v>224</v>
      </c>
      <c r="B122" s="7" t="s">
        <v>225</v>
      </c>
      <c r="C122" s="7" t="s">
        <v>0</v>
      </c>
      <c r="D122" s="12">
        <v>28351716</v>
      </c>
      <c r="E122" s="12">
        <v>27947449.600000001</v>
      </c>
      <c r="F122" s="12">
        <f t="shared" ref="F122:F144" si="53">E122/D122%</f>
        <v>98.574102534040634</v>
      </c>
      <c r="G122" s="12">
        <v>1227610</v>
      </c>
      <c r="H122" s="12">
        <v>996387.6</v>
      </c>
      <c r="I122" s="12">
        <f t="shared" si="36"/>
        <v>81.164832479370475</v>
      </c>
      <c r="J122" s="12">
        <f t="shared" ref="J122:J153" si="54">D122+G122</f>
        <v>29579326</v>
      </c>
      <c r="K122" s="12">
        <f t="shared" ref="K122:K153" si="55">E122+H122</f>
        <v>28943837.200000003</v>
      </c>
      <c r="L122" s="12">
        <f t="shared" si="37"/>
        <v>97.85157782161771</v>
      </c>
    </row>
    <row r="123" spans="1:12" ht="32">
      <c r="A123" s="21" t="s">
        <v>226</v>
      </c>
      <c r="B123" s="7" t="s">
        <v>227</v>
      </c>
      <c r="C123" s="7" t="s">
        <v>228</v>
      </c>
      <c r="D123" s="12">
        <v>23127010</v>
      </c>
      <c r="E123" s="12">
        <v>22762011.68</v>
      </c>
      <c r="F123" s="12">
        <f t="shared" si="53"/>
        <v>98.421766064873921</v>
      </c>
      <c r="G123" s="12">
        <v>1152610</v>
      </c>
      <c r="H123" s="12">
        <v>888997.56</v>
      </c>
      <c r="I123" s="12">
        <f t="shared" si="36"/>
        <v>77.129086160973799</v>
      </c>
      <c r="J123" s="12">
        <f t="shared" si="54"/>
        <v>24279620</v>
      </c>
      <c r="K123" s="12">
        <f t="shared" si="55"/>
        <v>23651009.239999998</v>
      </c>
      <c r="L123" s="12">
        <f t="shared" si="37"/>
        <v>97.410953054454708</v>
      </c>
    </row>
    <row r="124" spans="1:12" ht="24">
      <c r="A124" s="21" t="s">
        <v>229</v>
      </c>
      <c r="B124" s="7" t="s">
        <v>230</v>
      </c>
      <c r="C124" s="7" t="s">
        <v>231</v>
      </c>
      <c r="D124" s="12">
        <v>1512674</v>
      </c>
      <c r="E124" s="12">
        <v>1509677.93</v>
      </c>
      <c r="F124" s="12">
        <f t="shared" si="53"/>
        <v>99.801935512873229</v>
      </c>
      <c r="G124" s="12">
        <v>0</v>
      </c>
      <c r="H124" s="12">
        <v>0</v>
      </c>
      <c r="I124" s="12">
        <v>0</v>
      </c>
      <c r="J124" s="12">
        <f t="shared" si="54"/>
        <v>1512674</v>
      </c>
      <c r="K124" s="12">
        <f t="shared" si="55"/>
        <v>1509677.93</v>
      </c>
      <c r="L124" s="12">
        <f t="shared" si="37"/>
        <v>99.801935512873229</v>
      </c>
    </row>
    <row r="125" spans="1:12" ht="24">
      <c r="A125" s="21" t="s">
        <v>229</v>
      </c>
      <c r="B125" s="7" t="s">
        <v>230</v>
      </c>
      <c r="C125" s="7" t="s">
        <v>232</v>
      </c>
      <c r="D125" s="12">
        <v>789382</v>
      </c>
      <c r="E125" s="12">
        <v>789369.91</v>
      </c>
      <c r="F125" s="12">
        <f t="shared" si="53"/>
        <v>99.99846842213276</v>
      </c>
      <c r="G125" s="12">
        <v>0</v>
      </c>
      <c r="H125" s="12">
        <v>0</v>
      </c>
      <c r="I125" s="12">
        <v>0</v>
      </c>
      <c r="J125" s="12">
        <f t="shared" si="54"/>
        <v>789382</v>
      </c>
      <c r="K125" s="12">
        <f t="shared" si="55"/>
        <v>789369.91</v>
      </c>
      <c r="L125" s="12">
        <f t="shared" si="37"/>
        <v>99.99846842213276</v>
      </c>
    </row>
    <row r="126" spans="1:12" ht="24">
      <c r="A126" s="21" t="s">
        <v>229</v>
      </c>
      <c r="B126" s="7" t="s">
        <v>230</v>
      </c>
      <c r="C126" s="7" t="s">
        <v>233</v>
      </c>
      <c r="D126" s="12">
        <v>760569</v>
      </c>
      <c r="E126" s="12">
        <v>760559.03</v>
      </c>
      <c r="F126" s="12">
        <f t="shared" si="53"/>
        <v>99.998689139315445</v>
      </c>
      <c r="G126" s="12">
        <v>0</v>
      </c>
      <c r="H126" s="12">
        <v>0</v>
      </c>
      <c r="I126" s="12">
        <v>0</v>
      </c>
      <c r="J126" s="12">
        <f t="shared" si="54"/>
        <v>760569</v>
      </c>
      <c r="K126" s="12">
        <f t="shared" si="55"/>
        <v>760559.03</v>
      </c>
      <c r="L126" s="12">
        <f t="shared" si="37"/>
        <v>99.998689139315445</v>
      </c>
    </row>
    <row r="127" spans="1:12" ht="24">
      <c r="A127" s="21" t="s">
        <v>229</v>
      </c>
      <c r="B127" s="7" t="s">
        <v>230</v>
      </c>
      <c r="C127" s="7" t="s">
        <v>234</v>
      </c>
      <c r="D127" s="12">
        <v>1762170</v>
      </c>
      <c r="E127" s="12">
        <v>1725920.05</v>
      </c>
      <c r="F127" s="12">
        <f t="shared" si="53"/>
        <v>97.942880085349316</v>
      </c>
      <c r="G127" s="12">
        <v>75000</v>
      </c>
      <c r="H127" s="12">
        <v>35700</v>
      </c>
      <c r="I127" s="12">
        <f t="shared" si="36"/>
        <v>47.6</v>
      </c>
      <c r="J127" s="12">
        <f t="shared" si="54"/>
        <v>1837170</v>
      </c>
      <c r="K127" s="12">
        <f t="shared" si="55"/>
        <v>1761620.05</v>
      </c>
      <c r="L127" s="12">
        <f t="shared" si="37"/>
        <v>95.887699559648809</v>
      </c>
    </row>
    <row r="128" spans="1:12">
      <c r="A128" s="21" t="s">
        <v>235</v>
      </c>
      <c r="B128" s="7" t="s">
        <v>236</v>
      </c>
      <c r="C128" s="7" t="s">
        <v>237</v>
      </c>
      <c r="D128" s="12">
        <v>399911</v>
      </c>
      <c r="E128" s="12">
        <v>399911</v>
      </c>
      <c r="F128" s="12">
        <f t="shared" si="53"/>
        <v>100</v>
      </c>
      <c r="G128" s="12">
        <v>0</v>
      </c>
      <c r="H128" s="12">
        <v>71690.039999999994</v>
      </c>
      <c r="I128" s="12">
        <v>0</v>
      </c>
      <c r="J128" s="12">
        <f t="shared" si="54"/>
        <v>399911</v>
      </c>
      <c r="K128" s="12">
        <f t="shared" si="55"/>
        <v>471601.04</v>
      </c>
      <c r="L128" s="12">
        <f t="shared" si="37"/>
        <v>117.92649864594871</v>
      </c>
    </row>
    <row r="129" spans="1:12">
      <c r="A129" s="22" t="s">
        <v>238</v>
      </c>
      <c r="B129" s="7" t="s">
        <v>239</v>
      </c>
      <c r="C129" s="7" t="s">
        <v>0</v>
      </c>
      <c r="D129" s="12">
        <v>248530009</v>
      </c>
      <c r="E129" s="12">
        <v>244432377.44</v>
      </c>
      <c r="F129" s="12">
        <f t="shared" si="53"/>
        <v>98.351252801829659</v>
      </c>
      <c r="G129" s="12">
        <v>12736714</v>
      </c>
      <c r="H129" s="12">
        <v>30148575.030000001</v>
      </c>
      <c r="I129" s="12">
        <f t="shared" si="36"/>
        <v>236.70606900649571</v>
      </c>
      <c r="J129" s="12">
        <f t="shared" si="54"/>
        <v>261266723</v>
      </c>
      <c r="K129" s="12">
        <f t="shared" si="55"/>
        <v>274580952.47000003</v>
      </c>
      <c r="L129" s="12">
        <f t="shared" si="37"/>
        <v>105.09602957357873</v>
      </c>
    </row>
    <row r="130" spans="1:12">
      <c r="A130" s="21" t="s">
        <v>240</v>
      </c>
      <c r="B130" s="7" t="s">
        <v>241</v>
      </c>
      <c r="C130" s="7" t="s">
        <v>242</v>
      </c>
      <c r="D130" s="12">
        <v>50933973</v>
      </c>
      <c r="E130" s="12">
        <v>50439930.5</v>
      </c>
      <c r="F130" s="12">
        <f t="shared" si="53"/>
        <v>99.03003345134691</v>
      </c>
      <c r="G130" s="12">
        <v>1666852</v>
      </c>
      <c r="H130" s="12">
        <v>1438997.94</v>
      </c>
      <c r="I130" s="12">
        <f t="shared" si="36"/>
        <v>86.330276473256163</v>
      </c>
      <c r="J130" s="12">
        <f t="shared" si="54"/>
        <v>52600825</v>
      </c>
      <c r="K130" s="12">
        <f t="shared" si="55"/>
        <v>51878928.439999998</v>
      </c>
      <c r="L130" s="12">
        <f t="shared" si="37"/>
        <v>98.627594605217695</v>
      </c>
    </row>
    <row r="131" spans="1:12" ht="16">
      <c r="A131" s="22" t="s">
        <v>243</v>
      </c>
      <c r="B131" s="7" t="s">
        <v>244</v>
      </c>
      <c r="C131" s="7" t="s">
        <v>0</v>
      </c>
      <c r="D131" s="12">
        <v>36470319</v>
      </c>
      <c r="E131" s="12">
        <v>36175271.479999997</v>
      </c>
      <c r="F131" s="12">
        <f t="shared" si="53"/>
        <v>99.190992763183658</v>
      </c>
      <c r="G131" s="12">
        <v>91500</v>
      </c>
      <c r="H131" s="12">
        <v>18027803.449999999</v>
      </c>
      <c r="I131" s="12">
        <f t="shared" si="36"/>
        <v>19702.517431693988</v>
      </c>
      <c r="J131" s="12">
        <f t="shared" si="54"/>
        <v>36561819</v>
      </c>
      <c r="K131" s="12">
        <f t="shared" si="55"/>
        <v>54203074.929999992</v>
      </c>
      <c r="L131" s="12">
        <f t="shared" si="37"/>
        <v>148.25048756463673</v>
      </c>
    </row>
    <row r="132" spans="1:12" ht="16">
      <c r="A132" s="26" t="s">
        <v>245</v>
      </c>
      <c r="B132" s="13" t="s">
        <v>246</v>
      </c>
      <c r="C132" s="13" t="s">
        <v>247</v>
      </c>
      <c r="D132" s="12">
        <v>36470319</v>
      </c>
      <c r="E132" s="12">
        <v>36175271.479999997</v>
      </c>
      <c r="F132" s="12">
        <f t="shared" si="53"/>
        <v>99.190992763183658</v>
      </c>
      <c r="G132" s="12">
        <v>91500</v>
      </c>
      <c r="H132" s="12">
        <v>18027803.449999999</v>
      </c>
      <c r="I132" s="12">
        <f t="shared" si="36"/>
        <v>19702.517431693988</v>
      </c>
      <c r="J132" s="12">
        <f t="shared" si="54"/>
        <v>36561819</v>
      </c>
      <c r="K132" s="12">
        <f t="shared" si="55"/>
        <v>54203074.929999992</v>
      </c>
      <c r="L132" s="12">
        <f t="shared" si="37"/>
        <v>148.25048756463673</v>
      </c>
    </row>
    <row r="133" spans="1:12" ht="16">
      <c r="A133" s="22" t="s">
        <v>248</v>
      </c>
      <c r="B133" s="7" t="s">
        <v>249</v>
      </c>
      <c r="C133" s="7" t="s">
        <v>0</v>
      </c>
      <c r="D133" s="12">
        <v>143519200</v>
      </c>
      <c r="E133" s="12">
        <v>141007936.94999999</v>
      </c>
      <c r="F133" s="12">
        <f t="shared" si="53"/>
        <v>98.250225022157309</v>
      </c>
      <c r="G133" s="12">
        <v>0</v>
      </c>
      <c r="H133" s="12">
        <v>0</v>
      </c>
      <c r="I133" s="12">
        <v>0</v>
      </c>
      <c r="J133" s="12">
        <f t="shared" si="54"/>
        <v>143519200</v>
      </c>
      <c r="K133" s="12">
        <f t="shared" si="55"/>
        <v>141007936.94999999</v>
      </c>
      <c r="L133" s="12">
        <f t="shared" si="37"/>
        <v>98.250225022157309</v>
      </c>
    </row>
    <row r="134" spans="1:12" ht="16">
      <c r="A134" s="26" t="s">
        <v>245</v>
      </c>
      <c r="B134" s="13" t="s">
        <v>250</v>
      </c>
      <c r="C134" s="13" t="s">
        <v>251</v>
      </c>
      <c r="D134" s="12">
        <v>143519200</v>
      </c>
      <c r="E134" s="12">
        <v>141007936.94999999</v>
      </c>
      <c r="F134" s="12">
        <f t="shared" si="53"/>
        <v>98.250225022157309</v>
      </c>
      <c r="G134" s="12">
        <v>0</v>
      </c>
      <c r="H134" s="12">
        <v>0</v>
      </c>
      <c r="I134" s="12">
        <v>0</v>
      </c>
      <c r="J134" s="12">
        <f t="shared" si="54"/>
        <v>143519200</v>
      </c>
      <c r="K134" s="12">
        <f t="shared" si="55"/>
        <v>141007936.94999999</v>
      </c>
      <c r="L134" s="12">
        <f t="shared" si="37"/>
        <v>98.250225022157309</v>
      </c>
    </row>
    <row r="135" spans="1:12" ht="64">
      <c r="A135" s="22" t="s">
        <v>252</v>
      </c>
      <c r="B135" s="7" t="s">
        <v>253</v>
      </c>
      <c r="C135" s="7" t="s">
        <v>0</v>
      </c>
      <c r="D135" s="12">
        <v>1477313</v>
      </c>
      <c r="E135" s="12">
        <v>1477077.37</v>
      </c>
      <c r="F135" s="12">
        <f t="shared" si="53"/>
        <v>99.984050096357393</v>
      </c>
      <c r="G135" s="12">
        <v>3960497</v>
      </c>
      <c r="H135" s="12">
        <v>3574361.94</v>
      </c>
      <c r="I135" s="12">
        <f t="shared" si="36"/>
        <v>90.250338278251434</v>
      </c>
      <c r="J135" s="12">
        <f t="shared" si="54"/>
        <v>5437810</v>
      </c>
      <c r="K135" s="12">
        <f t="shared" si="55"/>
        <v>5051439.3100000005</v>
      </c>
      <c r="L135" s="12">
        <f t="shared" si="37"/>
        <v>92.894737219579213</v>
      </c>
    </row>
    <row r="136" spans="1:12" ht="16">
      <c r="A136" s="26" t="s">
        <v>245</v>
      </c>
      <c r="B136" s="13" t="s">
        <v>254</v>
      </c>
      <c r="C136" s="13" t="s">
        <v>255</v>
      </c>
      <c r="D136" s="12">
        <v>1477313</v>
      </c>
      <c r="E136" s="12">
        <v>1477077.37</v>
      </c>
      <c r="F136" s="12">
        <f t="shared" si="53"/>
        <v>99.984050096357393</v>
      </c>
      <c r="G136" s="12">
        <v>3960497</v>
      </c>
      <c r="H136" s="12">
        <v>3574361.94</v>
      </c>
      <c r="I136" s="12">
        <f t="shared" si="36"/>
        <v>90.250338278251434</v>
      </c>
      <c r="J136" s="12">
        <f t="shared" si="54"/>
        <v>5437810</v>
      </c>
      <c r="K136" s="12">
        <f t="shared" si="55"/>
        <v>5051439.3100000005</v>
      </c>
      <c r="L136" s="12">
        <f t="shared" si="37"/>
        <v>92.894737219579213</v>
      </c>
    </row>
    <row r="137" spans="1:12" ht="24">
      <c r="A137" s="21" t="s">
        <v>256</v>
      </c>
      <c r="B137" s="7" t="s">
        <v>257</v>
      </c>
      <c r="C137" s="7" t="s">
        <v>258</v>
      </c>
      <c r="D137" s="12">
        <v>1959218</v>
      </c>
      <c r="E137" s="12">
        <v>1950907.72</v>
      </c>
      <c r="F137" s="12">
        <f t="shared" si="53"/>
        <v>99.57583689002449</v>
      </c>
      <c r="G137" s="12">
        <v>3000</v>
      </c>
      <c r="H137" s="12">
        <v>31595.52</v>
      </c>
      <c r="I137" s="12">
        <f t="shared" si="36"/>
        <v>1053.184</v>
      </c>
      <c r="J137" s="12">
        <f t="shared" si="54"/>
        <v>1962218</v>
      </c>
      <c r="K137" s="12">
        <f t="shared" si="55"/>
        <v>1982503.24</v>
      </c>
      <c r="L137" s="12">
        <f t="shared" si="37"/>
        <v>101.03379135243893</v>
      </c>
    </row>
    <row r="138" spans="1:12">
      <c r="A138" s="21" t="s">
        <v>259</v>
      </c>
      <c r="B138" s="7" t="s">
        <v>260</v>
      </c>
      <c r="C138" s="7" t="s">
        <v>261</v>
      </c>
      <c r="D138" s="12">
        <v>3454996</v>
      </c>
      <c r="E138" s="12">
        <v>3454927.16</v>
      </c>
      <c r="F138" s="12">
        <f t="shared" si="53"/>
        <v>99.998007523018842</v>
      </c>
      <c r="G138" s="12">
        <v>37200</v>
      </c>
      <c r="H138" s="12">
        <v>39836.339999999997</v>
      </c>
      <c r="I138" s="12">
        <f t="shared" si="36"/>
        <v>107.08693548387096</v>
      </c>
      <c r="J138" s="12">
        <f t="shared" si="54"/>
        <v>3492196</v>
      </c>
      <c r="K138" s="12">
        <f t="shared" si="55"/>
        <v>3494763.5</v>
      </c>
      <c r="L138" s="12">
        <f t="shared" si="37"/>
        <v>100.0735210738458</v>
      </c>
    </row>
    <row r="139" spans="1:12">
      <c r="A139" s="22" t="s">
        <v>262</v>
      </c>
      <c r="B139" s="7" t="s">
        <v>263</v>
      </c>
      <c r="C139" s="7" t="s">
        <v>0</v>
      </c>
      <c r="D139" s="12">
        <v>7011819</v>
      </c>
      <c r="E139" s="12">
        <v>7002276.21</v>
      </c>
      <c r="F139" s="12">
        <f t="shared" si="53"/>
        <v>99.863904216580607</v>
      </c>
      <c r="G139" s="12">
        <v>25000</v>
      </c>
      <c r="H139" s="12">
        <v>105147.02</v>
      </c>
      <c r="I139" s="12">
        <f t="shared" ref="I139:I202" si="56">H139/G139%</f>
        <v>420.58807999999999</v>
      </c>
      <c r="J139" s="12">
        <f t="shared" si="54"/>
        <v>7036819</v>
      </c>
      <c r="K139" s="12">
        <f t="shared" si="55"/>
        <v>7107423.2299999995</v>
      </c>
      <c r="L139" s="12">
        <f t="shared" ref="L139:L202" si="57">K139/J139%</f>
        <v>101.00335435656366</v>
      </c>
    </row>
    <row r="140" spans="1:12" ht="12">
      <c r="A140" s="26" t="s">
        <v>264</v>
      </c>
      <c r="B140" s="13" t="s">
        <v>265</v>
      </c>
      <c r="C140" s="13" t="s">
        <v>266</v>
      </c>
      <c r="D140" s="12">
        <v>6995529</v>
      </c>
      <c r="E140" s="12">
        <v>6989606.21</v>
      </c>
      <c r="F140" s="12">
        <f t="shared" si="53"/>
        <v>99.915334637309073</v>
      </c>
      <c r="G140" s="12">
        <v>25000</v>
      </c>
      <c r="H140" s="12">
        <v>105147.02</v>
      </c>
      <c r="I140" s="12">
        <f t="shared" si="56"/>
        <v>420.58807999999999</v>
      </c>
      <c r="J140" s="12">
        <f t="shared" si="54"/>
        <v>7020529</v>
      </c>
      <c r="K140" s="12">
        <f t="shared" si="55"/>
        <v>7094753.2299999995</v>
      </c>
      <c r="L140" s="12">
        <f t="shared" si="57"/>
        <v>101.05724554374748</v>
      </c>
    </row>
    <row r="141" spans="1:12" ht="12">
      <c r="A141" s="26" t="s">
        <v>267</v>
      </c>
      <c r="B141" s="13" t="s">
        <v>268</v>
      </c>
      <c r="C141" s="13" t="s">
        <v>269</v>
      </c>
      <c r="D141" s="12">
        <v>16290</v>
      </c>
      <c r="E141" s="12">
        <v>12670</v>
      </c>
      <c r="F141" s="12">
        <f t="shared" si="53"/>
        <v>77.777777777777771</v>
      </c>
      <c r="G141" s="12">
        <v>0</v>
      </c>
      <c r="H141" s="12">
        <v>0</v>
      </c>
      <c r="I141" s="12">
        <v>0</v>
      </c>
      <c r="J141" s="12">
        <f t="shared" si="54"/>
        <v>16290</v>
      </c>
      <c r="K141" s="12">
        <f t="shared" si="55"/>
        <v>12670</v>
      </c>
      <c r="L141" s="12">
        <f t="shared" si="57"/>
        <v>77.777777777777771</v>
      </c>
    </row>
    <row r="142" spans="1:12" ht="16">
      <c r="A142" s="22" t="s">
        <v>270</v>
      </c>
      <c r="B142" s="7" t="s">
        <v>271</v>
      </c>
      <c r="C142" s="7" t="s">
        <v>0</v>
      </c>
      <c r="D142" s="12">
        <v>1660278</v>
      </c>
      <c r="E142" s="12">
        <v>1354257.05</v>
      </c>
      <c r="F142" s="12">
        <f t="shared" si="53"/>
        <v>81.568089801828378</v>
      </c>
      <c r="G142" s="12">
        <v>112963</v>
      </c>
      <c r="H142" s="12">
        <v>139999</v>
      </c>
      <c r="I142" s="12">
        <f t="shared" si="56"/>
        <v>123.933500349672</v>
      </c>
      <c r="J142" s="12">
        <f t="shared" si="54"/>
        <v>1773241</v>
      </c>
      <c r="K142" s="12">
        <f t="shared" si="55"/>
        <v>1494256.05</v>
      </c>
      <c r="L142" s="12">
        <f t="shared" si="57"/>
        <v>84.266946794034197</v>
      </c>
    </row>
    <row r="143" spans="1:12" ht="16">
      <c r="A143" s="26" t="s">
        <v>272</v>
      </c>
      <c r="B143" s="13" t="s">
        <v>273</v>
      </c>
      <c r="C143" s="13" t="s">
        <v>274</v>
      </c>
      <c r="D143" s="12">
        <v>161278</v>
      </c>
      <c r="E143" s="12">
        <v>158046.56</v>
      </c>
      <c r="F143" s="12">
        <f t="shared" si="53"/>
        <v>97.996354121454885</v>
      </c>
      <c r="G143" s="12">
        <v>112963</v>
      </c>
      <c r="H143" s="12">
        <v>139999</v>
      </c>
      <c r="I143" s="12">
        <f t="shared" si="56"/>
        <v>123.933500349672</v>
      </c>
      <c r="J143" s="12">
        <f t="shared" si="54"/>
        <v>274241</v>
      </c>
      <c r="K143" s="12">
        <f t="shared" si="55"/>
        <v>298045.56</v>
      </c>
      <c r="L143" s="12">
        <f t="shared" si="57"/>
        <v>108.68016088039353</v>
      </c>
    </row>
    <row r="144" spans="1:12" ht="16">
      <c r="A144" s="26" t="s">
        <v>275</v>
      </c>
      <c r="B144" s="13" t="s">
        <v>276</v>
      </c>
      <c r="C144" s="13" t="s">
        <v>277</v>
      </c>
      <c r="D144" s="12">
        <v>1499000</v>
      </c>
      <c r="E144" s="12">
        <v>1196210.49</v>
      </c>
      <c r="F144" s="12">
        <f t="shared" si="53"/>
        <v>79.800566377585056</v>
      </c>
      <c r="G144" s="12">
        <v>0</v>
      </c>
      <c r="H144" s="12">
        <v>0</v>
      </c>
      <c r="I144" s="12">
        <v>0</v>
      </c>
      <c r="J144" s="12">
        <f t="shared" si="54"/>
        <v>1499000</v>
      </c>
      <c r="K144" s="12">
        <f t="shared" si="55"/>
        <v>1196210.49</v>
      </c>
      <c r="L144" s="12">
        <f t="shared" si="57"/>
        <v>79.800566377585056</v>
      </c>
    </row>
    <row r="145" spans="1:12" ht="16">
      <c r="A145" s="22" t="s">
        <v>278</v>
      </c>
      <c r="B145" s="7" t="s">
        <v>279</v>
      </c>
      <c r="C145" s="7" t="s">
        <v>0</v>
      </c>
      <c r="D145" s="12">
        <v>0</v>
      </c>
      <c r="E145" s="12">
        <v>0</v>
      </c>
      <c r="F145" s="12">
        <v>0</v>
      </c>
      <c r="G145" s="12">
        <v>5402156</v>
      </c>
      <c r="H145" s="12">
        <v>5353288.82</v>
      </c>
      <c r="I145" s="12">
        <f t="shared" si="56"/>
        <v>99.095413386803358</v>
      </c>
      <c r="J145" s="12">
        <f t="shared" si="54"/>
        <v>5402156</v>
      </c>
      <c r="K145" s="12">
        <f t="shared" si="55"/>
        <v>5353288.82</v>
      </c>
      <c r="L145" s="12">
        <f t="shared" si="57"/>
        <v>99.095413386803358</v>
      </c>
    </row>
    <row r="146" spans="1:12" ht="32">
      <c r="A146" s="26" t="s">
        <v>280</v>
      </c>
      <c r="B146" s="13" t="s">
        <v>281</v>
      </c>
      <c r="C146" s="13" t="s">
        <v>282</v>
      </c>
      <c r="D146" s="12">
        <v>0</v>
      </c>
      <c r="E146" s="12">
        <v>0</v>
      </c>
      <c r="F146" s="12">
        <v>0</v>
      </c>
      <c r="G146" s="12">
        <v>808856</v>
      </c>
      <c r="H146" s="12">
        <v>803040.81</v>
      </c>
      <c r="I146" s="12">
        <f t="shared" si="56"/>
        <v>99.281059916721887</v>
      </c>
      <c r="J146" s="12">
        <f t="shared" si="54"/>
        <v>808856</v>
      </c>
      <c r="K146" s="12">
        <f t="shared" si="55"/>
        <v>803040.81</v>
      </c>
      <c r="L146" s="12">
        <f t="shared" si="57"/>
        <v>99.281059916721887</v>
      </c>
    </row>
    <row r="147" spans="1:12" ht="32">
      <c r="A147" s="26" t="s">
        <v>283</v>
      </c>
      <c r="B147" s="13" t="s">
        <v>284</v>
      </c>
      <c r="C147" s="13" t="s">
        <v>285</v>
      </c>
      <c r="D147" s="12">
        <v>0</v>
      </c>
      <c r="E147" s="12">
        <v>0</v>
      </c>
      <c r="F147" s="12">
        <v>0</v>
      </c>
      <c r="G147" s="12">
        <v>4593300</v>
      </c>
      <c r="H147" s="12">
        <v>4550248.01</v>
      </c>
      <c r="I147" s="12">
        <f t="shared" si="56"/>
        <v>99.062722008142288</v>
      </c>
      <c r="J147" s="12">
        <f t="shared" si="54"/>
        <v>4593300</v>
      </c>
      <c r="K147" s="12">
        <f t="shared" si="55"/>
        <v>4550248.01</v>
      </c>
      <c r="L147" s="12">
        <f t="shared" si="57"/>
        <v>99.062722008142288</v>
      </c>
    </row>
    <row r="148" spans="1:12" ht="24">
      <c r="A148" s="22" t="s">
        <v>286</v>
      </c>
      <c r="B148" s="7" t="s">
        <v>287</v>
      </c>
      <c r="C148" s="7" t="s">
        <v>0</v>
      </c>
      <c r="D148" s="12">
        <v>945765</v>
      </c>
      <c r="E148" s="12">
        <v>565385</v>
      </c>
      <c r="F148" s="12">
        <f t="shared" ref="F148:F177" si="58">E148/D148%</f>
        <v>59.78070662373846</v>
      </c>
      <c r="G148" s="12">
        <v>1358287</v>
      </c>
      <c r="H148" s="12">
        <v>1358286</v>
      </c>
      <c r="I148" s="12">
        <f t="shared" si="56"/>
        <v>99.999926377856809</v>
      </c>
      <c r="J148" s="12">
        <f t="shared" si="54"/>
        <v>2304052</v>
      </c>
      <c r="K148" s="12">
        <f t="shared" si="55"/>
        <v>1923671</v>
      </c>
      <c r="L148" s="12">
        <f t="shared" si="57"/>
        <v>83.490780590021402</v>
      </c>
    </row>
    <row r="149" spans="1:12" ht="32">
      <c r="A149" s="26" t="s">
        <v>288</v>
      </c>
      <c r="B149" s="13" t="s">
        <v>289</v>
      </c>
      <c r="C149" s="13" t="s">
        <v>290</v>
      </c>
      <c r="D149" s="12">
        <v>43211</v>
      </c>
      <c r="E149" s="12">
        <v>43211</v>
      </c>
      <c r="F149" s="12">
        <f t="shared" si="58"/>
        <v>100</v>
      </c>
      <c r="G149" s="12">
        <v>135829</v>
      </c>
      <c r="H149" s="12">
        <v>135829</v>
      </c>
      <c r="I149" s="12">
        <f t="shared" si="56"/>
        <v>100</v>
      </c>
      <c r="J149" s="12">
        <f t="shared" si="54"/>
        <v>179040</v>
      </c>
      <c r="K149" s="12">
        <f t="shared" si="55"/>
        <v>179040</v>
      </c>
      <c r="L149" s="12">
        <f t="shared" si="57"/>
        <v>100</v>
      </c>
    </row>
    <row r="150" spans="1:12" ht="32">
      <c r="A150" s="26" t="s">
        <v>291</v>
      </c>
      <c r="B150" s="13" t="s">
        <v>292</v>
      </c>
      <c r="C150" s="13" t="s">
        <v>293</v>
      </c>
      <c r="D150" s="12">
        <v>902554</v>
      </c>
      <c r="E150" s="12">
        <v>522174</v>
      </c>
      <c r="F150" s="12">
        <f t="shared" si="58"/>
        <v>57.855153265067791</v>
      </c>
      <c r="G150" s="12">
        <v>1222458</v>
      </c>
      <c r="H150" s="12">
        <v>1222457</v>
      </c>
      <c r="I150" s="12">
        <f t="shared" si="56"/>
        <v>99.999918197598603</v>
      </c>
      <c r="J150" s="12">
        <f t="shared" si="54"/>
        <v>2125012</v>
      </c>
      <c r="K150" s="12">
        <f t="shared" si="55"/>
        <v>1744631</v>
      </c>
      <c r="L150" s="12">
        <f t="shared" si="57"/>
        <v>82.099818730435402</v>
      </c>
    </row>
    <row r="151" spans="1:12" ht="24">
      <c r="A151" s="21" t="s">
        <v>294</v>
      </c>
      <c r="B151" s="7" t="s">
        <v>295</v>
      </c>
      <c r="C151" s="7" t="s">
        <v>296</v>
      </c>
      <c r="D151" s="12">
        <v>192613</v>
      </c>
      <c r="E151" s="12">
        <v>161500.53</v>
      </c>
      <c r="F151" s="12">
        <f t="shared" si="58"/>
        <v>83.847159849023683</v>
      </c>
      <c r="G151" s="12">
        <v>0</v>
      </c>
      <c r="H151" s="12">
        <v>0</v>
      </c>
      <c r="I151" s="12">
        <v>0</v>
      </c>
      <c r="J151" s="12">
        <f t="shared" si="54"/>
        <v>192613</v>
      </c>
      <c r="K151" s="12">
        <f t="shared" si="55"/>
        <v>161500.53</v>
      </c>
      <c r="L151" s="12">
        <f t="shared" si="57"/>
        <v>83.847159849023683</v>
      </c>
    </row>
    <row r="152" spans="1:12" ht="24">
      <c r="A152" s="21" t="s">
        <v>294</v>
      </c>
      <c r="B152" s="7" t="s">
        <v>295</v>
      </c>
      <c r="C152" s="7" t="s">
        <v>297</v>
      </c>
      <c r="D152" s="12">
        <v>716262</v>
      </c>
      <c r="E152" s="12">
        <v>703376.47</v>
      </c>
      <c r="F152" s="12">
        <f t="shared" si="58"/>
        <v>98.201003264168691</v>
      </c>
      <c r="G152" s="12">
        <v>79259</v>
      </c>
      <c r="H152" s="12">
        <v>79259</v>
      </c>
      <c r="I152" s="12">
        <f t="shared" si="56"/>
        <v>100</v>
      </c>
      <c r="J152" s="12">
        <f t="shared" si="54"/>
        <v>795521</v>
      </c>
      <c r="K152" s="12">
        <f t="shared" si="55"/>
        <v>782635.47</v>
      </c>
      <c r="L152" s="12">
        <f t="shared" si="57"/>
        <v>98.38024011936831</v>
      </c>
    </row>
    <row r="153" spans="1:12" ht="32">
      <c r="A153" s="21" t="s">
        <v>298</v>
      </c>
      <c r="B153" s="7" t="s">
        <v>299</v>
      </c>
      <c r="C153" s="7" t="s">
        <v>300</v>
      </c>
      <c r="D153" s="12">
        <v>48722</v>
      </c>
      <c r="E153" s="12">
        <v>0</v>
      </c>
      <c r="F153" s="12">
        <f t="shared" si="58"/>
        <v>0</v>
      </c>
      <c r="G153" s="12">
        <v>0</v>
      </c>
      <c r="H153" s="12">
        <v>0</v>
      </c>
      <c r="I153" s="12">
        <v>0</v>
      </c>
      <c r="J153" s="12">
        <f t="shared" si="54"/>
        <v>48722</v>
      </c>
      <c r="K153" s="12">
        <f t="shared" si="55"/>
        <v>0</v>
      </c>
      <c r="L153" s="12">
        <f t="shared" si="57"/>
        <v>0</v>
      </c>
    </row>
    <row r="154" spans="1:12" ht="32">
      <c r="A154" s="21" t="s">
        <v>298</v>
      </c>
      <c r="B154" s="7" t="s">
        <v>299</v>
      </c>
      <c r="C154" s="7" t="s">
        <v>301</v>
      </c>
      <c r="D154" s="12">
        <v>139531</v>
      </c>
      <c r="E154" s="12">
        <v>139531</v>
      </c>
      <c r="F154" s="12">
        <f t="shared" si="58"/>
        <v>100</v>
      </c>
      <c r="G154" s="12">
        <v>0</v>
      </c>
      <c r="H154" s="12">
        <v>0</v>
      </c>
      <c r="I154" s="12">
        <v>0</v>
      </c>
      <c r="J154" s="12">
        <f t="shared" ref="J154:J185" si="59">D154+G154</f>
        <v>139531</v>
      </c>
      <c r="K154" s="12">
        <f t="shared" ref="K154:K185" si="60">E154+H154</f>
        <v>139531</v>
      </c>
      <c r="L154" s="12">
        <f t="shared" si="57"/>
        <v>100</v>
      </c>
    </row>
    <row r="155" spans="1:12">
      <c r="A155" s="22" t="s">
        <v>302</v>
      </c>
      <c r="B155" s="7" t="s">
        <v>303</v>
      </c>
      <c r="C155" s="7" t="s">
        <v>0</v>
      </c>
      <c r="D155" s="12">
        <v>7034385</v>
      </c>
      <c r="E155" s="12">
        <v>6855858.0300000003</v>
      </c>
      <c r="F155" s="12">
        <f t="shared" si="58"/>
        <v>97.462081333336172</v>
      </c>
      <c r="G155" s="12">
        <v>2189900</v>
      </c>
      <c r="H155" s="12">
        <v>2189898</v>
      </c>
      <c r="I155" s="12">
        <f t="shared" si="56"/>
        <v>99.999908671628845</v>
      </c>
      <c r="J155" s="12">
        <f t="shared" si="59"/>
        <v>9224285</v>
      </c>
      <c r="K155" s="12">
        <f t="shared" si="60"/>
        <v>9045756.0300000012</v>
      </c>
      <c r="L155" s="12">
        <f t="shared" si="57"/>
        <v>98.064576604040326</v>
      </c>
    </row>
    <row r="156" spans="1:12" ht="16">
      <c r="A156" s="21" t="s">
        <v>304</v>
      </c>
      <c r="B156" s="7" t="s">
        <v>305</v>
      </c>
      <c r="C156" s="7" t="s">
        <v>306</v>
      </c>
      <c r="D156" s="12">
        <v>3032605</v>
      </c>
      <c r="E156" s="12">
        <v>3013532.31</v>
      </c>
      <c r="F156" s="12">
        <f t="shared" si="58"/>
        <v>99.371078989845373</v>
      </c>
      <c r="G156" s="12">
        <v>2040000</v>
      </c>
      <c r="H156" s="12">
        <v>2040000</v>
      </c>
      <c r="I156" s="12">
        <f t="shared" si="56"/>
        <v>100</v>
      </c>
      <c r="J156" s="12">
        <f t="shared" si="59"/>
        <v>5072605</v>
      </c>
      <c r="K156" s="12">
        <f t="shared" si="60"/>
        <v>5053532.3100000005</v>
      </c>
      <c r="L156" s="12">
        <f t="shared" si="57"/>
        <v>99.624006008746989</v>
      </c>
    </row>
    <row r="157" spans="1:12">
      <c r="A157" s="22" t="s">
        <v>307</v>
      </c>
      <c r="B157" s="7" t="s">
        <v>308</v>
      </c>
      <c r="C157" s="7" t="s">
        <v>0</v>
      </c>
      <c r="D157" s="12">
        <v>2533320</v>
      </c>
      <c r="E157" s="12">
        <v>2373897.92</v>
      </c>
      <c r="F157" s="12">
        <f t="shared" si="58"/>
        <v>93.706990036789662</v>
      </c>
      <c r="G157" s="12">
        <v>149900</v>
      </c>
      <c r="H157" s="12">
        <v>149898</v>
      </c>
      <c r="I157" s="12">
        <f t="shared" si="56"/>
        <v>99.998665777184783</v>
      </c>
      <c r="J157" s="12">
        <f t="shared" si="59"/>
        <v>2683220</v>
      </c>
      <c r="K157" s="12">
        <f t="shared" si="60"/>
        <v>2523795.92</v>
      </c>
      <c r="L157" s="12">
        <f t="shared" si="57"/>
        <v>94.058478991659271</v>
      </c>
    </row>
    <row r="158" spans="1:12" ht="24">
      <c r="A158" s="26" t="s">
        <v>309</v>
      </c>
      <c r="B158" s="13" t="s">
        <v>310</v>
      </c>
      <c r="C158" s="13" t="s">
        <v>311</v>
      </c>
      <c r="D158" s="12">
        <v>2533320</v>
      </c>
      <c r="E158" s="12">
        <v>2373897.92</v>
      </c>
      <c r="F158" s="12">
        <f t="shared" si="58"/>
        <v>93.706990036789662</v>
      </c>
      <c r="G158" s="12">
        <v>149900</v>
      </c>
      <c r="H158" s="12">
        <v>149898</v>
      </c>
      <c r="I158" s="12">
        <f t="shared" si="56"/>
        <v>99.998665777184783</v>
      </c>
      <c r="J158" s="12">
        <f t="shared" si="59"/>
        <v>2683220</v>
      </c>
      <c r="K158" s="12">
        <f t="shared" si="60"/>
        <v>2523795.92</v>
      </c>
      <c r="L158" s="12">
        <f t="shared" si="57"/>
        <v>94.058478991659271</v>
      </c>
    </row>
    <row r="159" spans="1:12" ht="16">
      <c r="A159" s="22" t="s">
        <v>312</v>
      </c>
      <c r="B159" s="7" t="s">
        <v>313</v>
      </c>
      <c r="C159" s="7" t="s">
        <v>0</v>
      </c>
      <c r="D159" s="12">
        <v>869460</v>
      </c>
      <c r="E159" s="12">
        <v>869452.56</v>
      </c>
      <c r="F159" s="12">
        <f t="shared" si="58"/>
        <v>99.999144296459875</v>
      </c>
      <c r="G159" s="12">
        <v>0</v>
      </c>
      <c r="H159" s="12">
        <v>0</v>
      </c>
      <c r="I159" s="12">
        <v>0</v>
      </c>
      <c r="J159" s="12">
        <f t="shared" si="59"/>
        <v>869460</v>
      </c>
      <c r="K159" s="12">
        <f t="shared" si="60"/>
        <v>869452.56</v>
      </c>
      <c r="L159" s="12">
        <f t="shared" si="57"/>
        <v>99.999144296459875</v>
      </c>
    </row>
    <row r="160" spans="1:12" ht="16">
      <c r="A160" s="26" t="s">
        <v>314</v>
      </c>
      <c r="B160" s="13" t="s">
        <v>315</v>
      </c>
      <c r="C160" s="13" t="s">
        <v>316</v>
      </c>
      <c r="D160" s="12">
        <v>869460</v>
      </c>
      <c r="E160" s="12">
        <v>869452.56</v>
      </c>
      <c r="F160" s="12">
        <f t="shared" si="58"/>
        <v>99.999144296459875</v>
      </c>
      <c r="G160" s="12">
        <v>0</v>
      </c>
      <c r="H160" s="12">
        <v>0</v>
      </c>
      <c r="I160" s="12">
        <v>0</v>
      </c>
      <c r="J160" s="12">
        <f t="shared" si="59"/>
        <v>869460</v>
      </c>
      <c r="K160" s="12">
        <f t="shared" si="60"/>
        <v>869452.56</v>
      </c>
      <c r="L160" s="12">
        <f t="shared" si="57"/>
        <v>99.999144296459875</v>
      </c>
    </row>
    <row r="161" spans="1:12" ht="16">
      <c r="A161" s="22" t="s">
        <v>317</v>
      </c>
      <c r="B161" s="7" t="s">
        <v>318</v>
      </c>
      <c r="C161" s="7" t="s">
        <v>0</v>
      </c>
      <c r="D161" s="12">
        <v>599000</v>
      </c>
      <c r="E161" s="12">
        <v>598975.24</v>
      </c>
      <c r="F161" s="12">
        <f t="shared" si="58"/>
        <v>99.995866444073457</v>
      </c>
      <c r="G161" s="12">
        <v>0</v>
      </c>
      <c r="H161" s="12">
        <v>0</v>
      </c>
      <c r="I161" s="12">
        <v>0</v>
      </c>
      <c r="J161" s="12">
        <f t="shared" si="59"/>
        <v>599000</v>
      </c>
      <c r="K161" s="12">
        <f t="shared" si="60"/>
        <v>598975.24</v>
      </c>
      <c r="L161" s="12">
        <f t="shared" si="57"/>
        <v>99.995866444073457</v>
      </c>
    </row>
    <row r="162" spans="1:12" ht="12">
      <c r="A162" s="26" t="s">
        <v>319</v>
      </c>
      <c r="B162" s="13" t="s">
        <v>320</v>
      </c>
      <c r="C162" s="13" t="s">
        <v>321</v>
      </c>
      <c r="D162" s="12">
        <v>599000</v>
      </c>
      <c r="E162" s="12">
        <v>598975.24</v>
      </c>
      <c r="F162" s="12">
        <f t="shared" si="58"/>
        <v>99.995866444073457</v>
      </c>
      <c r="G162" s="12">
        <v>0</v>
      </c>
      <c r="H162" s="12">
        <v>0</v>
      </c>
      <c r="I162" s="12">
        <v>0</v>
      </c>
      <c r="J162" s="12">
        <f t="shared" si="59"/>
        <v>599000</v>
      </c>
      <c r="K162" s="12">
        <f t="shared" si="60"/>
        <v>598975.24</v>
      </c>
      <c r="L162" s="12">
        <f t="shared" si="57"/>
        <v>99.995866444073457</v>
      </c>
    </row>
    <row r="163" spans="1:12">
      <c r="A163" s="22" t="s">
        <v>322</v>
      </c>
      <c r="B163" s="7" t="s">
        <v>323</v>
      </c>
      <c r="C163" s="7" t="s">
        <v>0</v>
      </c>
      <c r="D163" s="12">
        <v>15812561</v>
      </c>
      <c r="E163" s="12">
        <v>15735048.08</v>
      </c>
      <c r="F163" s="12">
        <f t="shared" si="58"/>
        <v>99.50980160645706</v>
      </c>
      <c r="G163" s="12">
        <v>4590006</v>
      </c>
      <c r="H163" s="12">
        <v>4341433.34</v>
      </c>
      <c r="I163" s="12">
        <f t="shared" si="56"/>
        <v>94.584480717454397</v>
      </c>
      <c r="J163" s="12">
        <f t="shared" si="59"/>
        <v>20402567</v>
      </c>
      <c r="K163" s="12">
        <f t="shared" si="60"/>
        <v>20076481.420000002</v>
      </c>
      <c r="L163" s="12">
        <f t="shared" si="57"/>
        <v>98.401742388592581</v>
      </c>
    </row>
    <row r="164" spans="1:12" ht="32">
      <c r="A164" s="22" t="s">
        <v>324</v>
      </c>
      <c r="B164" s="7" t="s">
        <v>325</v>
      </c>
      <c r="C164" s="7" t="s">
        <v>0</v>
      </c>
      <c r="D164" s="12">
        <v>810000</v>
      </c>
      <c r="E164" s="12">
        <v>809548.66</v>
      </c>
      <c r="F164" s="12">
        <f t="shared" si="58"/>
        <v>99.944279012345689</v>
      </c>
      <c r="G164" s="12">
        <v>0</v>
      </c>
      <c r="H164" s="12">
        <v>0</v>
      </c>
      <c r="I164" s="12">
        <v>0</v>
      </c>
      <c r="J164" s="12">
        <f t="shared" si="59"/>
        <v>810000</v>
      </c>
      <c r="K164" s="12">
        <f t="shared" si="60"/>
        <v>809548.66</v>
      </c>
      <c r="L164" s="12">
        <f t="shared" si="57"/>
        <v>99.944279012345689</v>
      </c>
    </row>
    <row r="165" spans="1:12" ht="24">
      <c r="A165" s="26" t="s">
        <v>326</v>
      </c>
      <c r="B165" s="13" t="s">
        <v>327</v>
      </c>
      <c r="C165" s="13" t="s">
        <v>328</v>
      </c>
      <c r="D165" s="12">
        <v>720000</v>
      </c>
      <c r="E165" s="12">
        <v>719615.17</v>
      </c>
      <c r="F165" s="12">
        <f t="shared" si="58"/>
        <v>99.946551388888892</v>
      </c>
      <c r="G165" s="12">
        <v>0</v>
      </c>
      <c r="H165" s="12">
        <v>0</v>
      </c>
      <c r="I165" s="12">
        <v>0</v>
      </c>
      <c r="J165" s="12">
        <f t="shared" si="59"/>
        <v>720000</v>
      </c>
      <c r="K165" s="12">
        <f t="shared" si="60"/>
        <v>719615.17</v>
      </c>
      <c r="L165" s="12">
        <f t="shared" si="57"/>
        <v>99.946551388888892</v>
      </c>
    </row>
    <row r="166" spans="1:12" ht="16">
      <c r="A166" s="26" t="s">
        <v>329</v>
      </c>
      <c r="B166" s="13" t="s">
        <v>330</v>
      </c>
      <c r="C166" s="13" t="s">
        <v>331</v>
      </c>
      <c r="D166" s="12">
        <v>90000</v>
      </c>
      <c r="E166" s="12">
        <v>89933.49</v>
      </c>
      <c r="F166" s="12">
        <f t="shared" si="58"/>
        <v>99.926100000000005</v>
      </c>
      <c r="G166" s="12">
        <v>0</v>
      </c>
      <c r="H166" s="12">
        <v>0</v>
      </c>
      <c r="I166" s="12">
        <v>0</v>
      </c>
      <c r="J166" s="12">
        <f t="shared" si="59"/>
        <v>90000</v>
      </c>
      <c r="K166" s="12">
        <f t="shared" si="60"/>
        <v>89933.49</v>
      </c>
      <c r="L166" s="12">
        <f t="shared" si="57"/>
        <v>99.926100000000005</v>
      </c>
    </row>
    <row r="167" spans="1:12" ht="16">
      <c r="A167" s="21" t="s">
        <v>332</v>
      </c>
      <c r="B167" s="7" t="s">
        <v>333</v>
      </c>
      <c r="C167" s="7" t="s">
        <v>334</v>
      </c>
      <c r="D167" s="12">
        <v>850800</v>
      </c>
      <c r="E167" s="12">
        <v>850800</v>
      </c>
      <c r="F167" s="12">
        <f t="shared" si="58"/>
        <v>100</v>
      </c>
      <c r="G167" s="12">
        <v>0</v>
      </c>
      <c r="H167" s="12">
        <v>0</v>
      </c>
      <c r="I167" s="12">
        <v>0</v>
      </c>
      <c r="J167" s="12">
        <f t="shared" si="59"/>
        <v>850800</v>
      </c>
      <c r="K167" s="12">
        <f t="shared" si="60"/>
        <v>850800</v>
      </c>
      <c r="L167" s="12">
        <f t="shared" si="57"/>
        <v>100</v>
      </c>
    </row>
    <row r="168" spans="1:12" ht="16">
      <c r="A168" s="21" t="s">
        <v>335</v>
      </c>
      <c r="B168" s="7" t="s">
        <v>336</v>
      </c>
      <c r="C168" s="7" t="s">
        <v>337</v>
      </c>
      <c r="D168" s="12">
        <v>333900</v>
      </c>
      <c r="E168" s="12">
        <v>326025</v>
      </c>
      <c r="F168" s="12">
        <f t="shared" si="58"/>
        <v>97.64150943396227</v>
      </c>
      <c r="G168" s="12">
        <v>0</v>
      </c>
      <c r="H168" s="12">
        <v>0</v>
      </c>
      <c r="I168" s="12">
        <v>0</v>
      </c>
      <c r="J168" s="12">
        <f t="shared" si="59"/>
        <v>333900</v>
      </c>
      <c r="K168" s="12">
        <f t="shared" si="60"/>
        <v>326025</v>
      </c>
      <c r="L168" s="12">
        <f t="shared" si="57"/>
        <v>97.64150943396227</v>
      </c>
    </row>
    <row r="169" spans="1:12" ht="32">
      <c r="A169" s="22" t="s">
        <v>338</v>
      </c>
      <c r="B169" s="7" t="s">
        <v>339</v>
      </c>
      <c r="C169" s="7" t="s">
        <v>0</v>
      </c>
      <c r="D169" s="12">
        <v>7946577</v>
      </c>
      <c r="E169" s="12">
        <v>7946171.25</v>
      </c>
      <c r="F169" s="12">
        <f t="shared" si="58"/>
        <v>99.994894027956931</v>
      </c>
      <c r="G169" s="12">
        <v>850000</v>
      </c>
      <c r="H169" s="12">
        <v>817222.27</v>
      </c>
      <c r="I169" s="12">
        <f t="shared" si="56"/>
        <v>96.143796470588242</v>
      </c>
      <c r="J169" s="12">
        <f t="shared" si="59"/>
        <v>8796577</v>
      </c>
      <c r="K169" s="12">
        <f t="shared" si="60"/>
        <v>8763393.5199999996</v>
      </c>
      <c r="L169" s="12">
        <f t="shared" si="57"/>
        <v>99.622768265428689</v>
      </c>
    </row>
    <row r="170" spans="1:12" ht="32">
      <c r="A170" s="26" t="s">
        <v>340</v>
      </c>
      <c r="B170" s="13" t="s">
        <v>341</v>
      </c>
      <c r="C170" s="13" t="s">
        <v>342</v>
      </c>
      <c r="D170" s="12">
        <v>6592300</v>
      </c>
      <c r="E170" s="12">
        <v>6592299.3799999999</v>
      </c>
      <c r="F170" s="12">
        <f t="shared" si="58"/>
        <v>99.999990595088207</v>
      </c>
      <c r="G170" s="12">
        <v>850000</v>
      </c>
      <c r="H170" s="12">
        <v>780454.56</v>
      </c>
      <c r="I170" s="12">
        <f t="shared" si="56"/>
        <v>91.818183529411769</v>
      </c>
      <c r="J170" s="12">
        <f t="shared" si="59"/>
        <v>7442300</v>
      </c>
      <c r="K170" s="12">
        <f t="shared" si="60"/>
        <v>7372753.9399999995</v>
      </c>
      <c r="L170" s="12">
        <f t="shared" si="57"/>
        <v>99.06553001088372</v>
      </c>
    </row>
    <row r="171" spans="1:12" ht="16">
      <c r="A171" s="26" t="s">
        <v>343</v>
      </c>
      <c r="B171" s="13" t="s">
        <v>344</v>
      </c>
      <c r="C171" s="13" t="s">
        <v>345</v>
      </c>
      <c r="D171" s="12">
        <v>1354277</v>
      </c>
      <c r="E171" s="12">
        <v>1353871.87</v>
      </c>
      <c r="F171" s="12">
        <f t="shared" si="58"/>
        <v>99.970085145062654</v>
      </c>
      <c r="G171" s="12">
        <v>0</v>
      </c>
      <c r="H171" s="12">
        <v>36767.71</v>
      </c>
      <c r="I171" s="12">
        <v>0</v>
      </c>
      <c r="J171" s="12">
        <f t="shared" si="59"/>
        <v>1354277</v>
      </c>
      <c r="K171" s="12">
        <f t="shared" si="60"/>
        <v>1390639.58</v>
      </c>
      <c r="L171" s="12">
        <f t="shared" si="57"/>
        <v>102.68501790992538</v>
      </c>
    </row>
    <row r="172" spans="1:12" ht="16">
      <c r="A172" s="22" t="s">
        <v>346</v>
      </c>
      <c r="B172" s="7" t="s">
        <v>347</v>
      </c>
      <c r="C172" s="7" t="s">
        <v>0</v>
      </c>
      <c r="D172" s="12">
        <v>50500</v>
      </c>
      <c r="E172" s="12">
        <v>50050</v>
      </c>
      <c r="F172" s="12">
        <f t="shared" si="58"/>
        <v>99.10891089108911</v>
      </c>
      <c r="G172" s="12">
        <v>49000</v>
      </c>
      <c r="H172" s="12">
        <v>49000</v>
      </c>
      <c r="I172" s="12">
        <f t="shared" si="56"/>
        <v>100</v>
      </c>
      <c r="J172" s="12">
        <f t="shared" si="59"/>
        <v>99500</v>
      </c>
      <c r="K172" s="12">
        <f t="shared" si="60"/>
        <v>99050</v>
      </c>
      <c r="L172" s="12">
        <f t="shared" si="57"/>
        <v>99.547738693467338</v>
      </c>
    </row>
    <row r="173" spans="1:12" ht="32">
      <c r="A173" s="26" t="s">
        <v>348</v>
      </c>
      <c r="B173" s="13" t="s">
        <v>349</v>
      </c>
      <c r="C173" s="13" t="s">
        <v>350</v>
      </c>
      <c r="D173" s="12">
        <v>50500</v>
      </c>
      <c r="E173" s="12">
        <v>50050</v>
      </c>
      <c r="F173" s="12">
        <f t="shared" si="58"/>
        <v>99.10891089108911</v>
      </c>
      <c r="G173" s="12">
        <v>49000</v>
      </c>
      <c r="H173" s="12">
        <v>49000</v>
      </c>
      <c r="I173" s="12">
        <f t="shared" si="56"/>
        <v>100</v>
      </c>
      <c r="J173" s="12">
        <f t="shared" si="59"/>
        <v>99500</v>
      </c>
      <c r="K173" s="12">
        <f t="shared" si="60"/>
        <v>99050</v>
      </c>
      <c r="L173" s="12">
        <f t="shared" si="57"/>
        <v>99.547738693467338</v>
      </c>
    </row>
    <row r="174" spans="1:12" ht="16">
      <c r="A174" s="22" t="s">
        <v>351</v>
      </c>
      <c r="B174" s="7" t="s">
        <v>352</v>
      </c>
      <c r="C174" s="7" t="s">
        <v>0</v>
      </c>
      <c r="D174" s="12">
        <v>2354000</v>
      </c>
      <c r="E174" s="12">
        <v>2345919.37</v>
      </c>
      <c r="F174" s="12">
        <f t="shared" si="58"/>
        <v>99.656727697536112</v>
      </c>
      <c r="G174" s="12">
        <v>2796109</v>
      </c>
      <c r="H174" s="12">
        <v>2580314.27</v>
      </c>
      <c r="I174" s="12">
        <f t="shared" si="56"/>
        <v>92.282320539006164</v>
      </c>
      <c r="J174" s="12">
        <f t="shared" si="59"/>
        <v>5150109</v>
      </c>
      <c r="K174" s="12">
        <f t="shared" si="60"/>
        <v>4926233.6400000006</v>
      </c>
      <c r="L174" s="12">
        <f t="shared" si="57"/>
        <v>95.652997635584043</v>
      </c>
    </row>
    <row r="175" spans="1:12" ht="16">
      <c r="A175" s="26" t="s">
        <v>353</v>
      </c>
      <c r="B175" s="13" t="s">
        <v>354</v>
      </c>
      <c r="C175" s="13" t="s">
        <v>355</v>
      </c>
      <c r="D175" s="12">
        <v>2140000</v>
      </c>
      <c r="E175" s="12">
        <v>2134042.5699999998</v>
      </c>
      <c r="F175" s="12">
        <f t="shared" si="58"/>
        <v>99.721615420560738</v>
      </c>
      <c r="G175" s="12">
        <v>0</v>
      </c>
      <c r="H175" s="12">
        <v>0</v>
      </c>
      <c r="I175" s="12">
        <v>0</v>
      </c>
      <c r="J175" s="12">
        <f t="shared" si="59"/>
        <v>2140000</v>
      </c>
      <c r="K175" s="12">
        <f t="shared" si="60"/>
        <v>2134042.5699999998</v>
      </c>
      <c r="L175" s="12">
        <f t="shared" si="57"/>
        <v>99.721615420560738</v>
      </c>
    </row>
    <row r="176" spans="1:12" ht="32">
      <c r="A176" s="26" t="s">
        <v>356</v>
      </c>
      <c r="B176" s="13" t="s">
        <v>357</v>
      </c>
      <c r="C176" s="13" t="s">
        <v>358</v>
      </c>
      <c r="D176" s="12">
        <v>214000</v>
      </c>
      <c r="E176" s="12">
        <v>211876.8</v>
      </c>
      <c r="F176" s="12">
        <f t="shared" si="58"/>
        <v>99.007850467289714</v>
      </c>
      <c r="G176" s="12">
        <v>2796109</v>
      </c>
      <c r="H176" s="12">
        <v>2580314.27</v>
      </c>
      <c r="I176" s="12">
        <f t="shared" si="56"/>
        <v>92.282320539006164</v>
      </c>
      <c r="J176" s="12">
        <f t="shared" si="59"/>
        <v>3010109</v>
      </c>
      <c r="K176" s="12">
        <f t="shared" si="60"/>
        <v>2792191.07</v>
      </c>
      <c r="L176" s="12">
        <f t="shared" si="57"/>
        <v>92.760463823735279</v>
      </c>
    </row>
    <row r="177" spans="1:12" ht="40">
      <c r="A177" s="21" t="s">
        <v>359</v>
      </c>
      <c r="B177" s="7" t="s">
        <v>360</v>
      </c>
      <c r="C177" s="7" t="s">
        <v>361</v>
      </c>
      <c r="D177" s="12">
        <v>2185284</v>
      </c>
      <c r="E177" s="12">
        <v>2136518.7999999998</v>
      </c>
      <c r="F177" s="12">
        <f t="shared" si="58"/>
        <v>97.768473113792069</v>
      </c>
      <c r="G177" s="12">
        <v>0</v>
      </c>
      <c r="H177" s="12">
        <v>0</v>
      </c>
      <c r="I177" s="12">
        <v>0</v>
      </c>
      <c r="J177" s="12">
        <f t="shared" si="59"/>
        <v>2185284</v>
      </c>
      <c r="K177" s="12">
        <f t="shared" si="60"/>
        <v>2136518.7999999998</v>
      </c>
      <c r="L177" s="12">
        <f t="shared" si="57"/>
        <v>97.768473113792069</v>
      </c>
    </row>
    <row r="178" spans="1:12" ht="24">
      <c r="A178" s="22" t="s">
        <v>362</v>
      </c>
      <c r="B178" s="7" t="s">
        <v>363</v>
      </c>
      <c r="C178" s="7" t="s">
        <v>0</v>
      </c>
      <c r="D178" s="12">
        <v>0</v>
      </c>
      <c r="E178" s="12">
        <v>0</v>
      </c>
      <c r="F178" s="12">
        <v>0</v>
      </c>
      <c r="G178" s="12">
        <v>894897</v>
      </c>
      <c r="H178" s="12">
        <v>894896.8</v>
      </c>
      <c r="I178" s="12">
        <f t="shared" si="56"/>
        <v>99.999977651059297</v>
      </c>
      <c r="J178" s="12">
        <f t="shared" si="59"/>
        <v>894897</v>
      </c>
      <c r="K178" s="12">
        <f t="shared" si="60"/>
        <v>894896.8</v>
      </c>
      <c r="L178" s="12">
        <f t="shared" si="57"/>
        <v>99.999977651059297</v>
      </c>
    </row>
    <row r="179" spans="1:12" ht="128">
      <c r="A179" s="26" t="s">
        <v>364</v>
      </c>
      <c r="B179" s="13" t="s">
        <v>365</v>
      </c>
      <c r="C179" s="13" t="s">
        <v>366</v>
      </c>
      <c r="D179" s="12">
        <v>0</v>
      </c>
      <c r="E179" s="12">
        <v>0</v>
      </c>
      <c r="F179" s="12">
        <v>0</v>
      </c>
      <c r="G179" s="12">
        <v>894897</v>
      </c>
      <c r="H179" s="12">
        <v>894896.8</v>
      </c>
      <c r="I179" s="12">
        <f t="shared" si="56"/>
        <v>99.999977651059297</v>
      </c>
      <c r="J179" s="12">
        <f t="shared" si="59"/>
        <v>894897</v>
      </c>
      <c r="K179" s="12">
        <f t="shared" si="60"/>
        <v>894896.8</v>
      </c>
      <c r="L179" s="12">
        <f t="shared" si="57"/>
        <v>99.999977651059297</v>
      </c>
    </row>
    <row r="180" spans="1:12">
      <c r="A180" s="22" t="s">
        <v>367</v>
      </c>
      <c r="B180" s="7" t="s">
        <v>368</v>
      </c>
      <c r="C180" s="7" t="s">
        <v>0</v>
      </c>
      <c r="D180" s="12">
        <v>1281500</v>
      </c>
      <c r="E180" s="12">
        <v>1270015</v>
      </c>
      <c r="F180" s="12">
        <f t="shared" ref="F180:F203" si="61">E180/D180%</f>
        <v>99.103784627389771</v>
      </c>
      <c r="G180" s="12">
        <v>0</v>
      </c>
      <c r="H180" s="12">
        <v>0</v>
      </c>
      <c r="I180" s="12">
        <v>0</v>
      </c>
      <c r="J180" s="12">
        <f t="shared" si="59"/>
        <v>1281500</v>
      </c>
      <c r="K180" s="12">
        <f t="shared" si="60"/>
        <v>1270015</v>
      </c>
      <c r="L180" s="12">
        <f t="shared" si="57"/>
        <v>99.103784627389771</v>
      </c>
    </row>
    <row r="181" spans="1:12" ht="16">
      <c r="A181" s="26" t="s">
        <v>369</v>
      </c>
      <c r="B181" s="13" t="s">
        <v>370</v>
      </c>
      <c r="C181" s="13" t="s">
        <v>371</v>
      </c>
      <c r="D181" s="12">
        <v>1281500</v>
      </c>
      <c r="E181" s="12">
        <v>1270015</v>
      </c>
      <c r="F181" s="12">
        <f t="shared" si="61"/>
        <v>99.103784627389771</v>
      </c>
      <c r="G181" s="12">
        <v>0</v>
      </c>
      <c r="H181" s="12">
        <v>0</v>
      </c>
      <c r="I181" s="12">
        <v>0</v>
      </c>
      <c r="J181" s="12">
        <f t="shared" si="59"/>
        <v>1281500</v>
      </c>
      <c r="K181" s="12">
        <f t="shared" si="60"/>
        <v>1270015</v>
      </c>
      <c r="L181" s="12">
        <f t="shared" si="57"/>
        <v>99.103784627389771</v>
      </c>
    </row>
    <row r="182" spans="1:12">
      <c r="A182" s="22" t="s">
        <v>372</v>
      </c>
      <c r="B182" s="7" t="s">
        <v>373</v>
      </c>
      <c r="C182" s="7" t="s">
        <v>0</v>
      </c>
      <c r="D182" s="12">
        <v>12038504</v>
      </c>
      <c r="E182" s="12">
        <v>12021182.039999999</v>
      </c>
      <c r="F182" s="12">
        <f t="shared" si="61"/>
        <v>99.856112021892415</v>
      </c>
      <c r="G182" s="12">
        <v>77400</v>
      </c>
      <c r="H182" s="12">
        <v>330938.3</v>
      </c>
      <c r="I182" s="12">
        <f t="shared" si="56"/>
        <v>427.56886304909557</v>
      </c>
      <c r="J182" s="12">
        <f t="shared" si="59"/>
        <v>12115904</v>
      </c>
      <c r="K182" s="12">
        <f t="shared" si="60"/>
        <v>12352120.34</v>
      </c>
      <c r="L182" s="12">
        <f t="shared" si="57"/>
        <v>101.94963859073165</v>
      </c>
    </row>
    <row r="183" spans="1:12">
      <c r="A183" s="21" t="s">
        <v>374</v>
      </c>
      <c r="B183" s="7" t="s">
        <v>375</v>
      </c>
      <c r="C183" s="7" t="s">
        <v>376</v>
      </c>
      <c r="D183" s="12">
        <v>3521071</v>
      </c>
      <c r="E183" s="12">
        <v>3521070.97</v>
      </c>
      <c r="F183" s="12">
        <f t="shared" si="61"/>
        <v>99.999999147986514</v>
      </c>
      <c r="G183" s="12">
        <v>1200</v>
      </c>
      <c r="H183" s="12">
        <v>214069</v>
      </c>
      <c r="I183" s="12">
        <f t="shared" si="56"/>
        <v>17839.083333333332</v>
      </c>
      <c r="J183" s="12">
        <f t="shared" si="59"/>
        <v>3522271</v>
      </c>
      <c r="K183" s="12">
        <f t="shared" si="60"/>
        <v>3735139.97</v>
      </c>
      <c r="L183" s="12">
        <f t="shared" si="57"/>
        <v>106.04351482324898</v>
      </c>
    </row>
    <row r="184" spans="1:12">
      <c r="A184" s="21" t="s">
        <v>377</v>
      </c>
      <c r="B184" s="7" t="s">
        <v>378</v>
      </c>
      <c r="C184" s="7" t="s">
        <v>379</v>
      </c>
      <c r="D184" s="12">
        <v>337466</v>
      </c>
      <c r="E184" s="12">
        <v>337420.09</v>
      </c>
      <c r="F184" s="12">
        <f t="shared" si="61"/>
        <v>99.98639566652642</v>
      </c>
      <c r="G184" s="12">
        <v>2000</v>
      </c>
      <c r="H184" s="12">
        <v>5090</v>
      </c>
      <c r="I184" s="12">
        <f t="shared" si="56"/>
        <v>254.5</v>
      </c>
      <c r="J184" s="12">
        <f t="shared" si="59"/>
        <v>339466</v>
      </c>
      <c r="K184" s="12">
        <f t="shared" si="60"/>
        <v>342510.09</v>
      </c>
      <c r="L184" s="12">
        <f t="shared" si="57"/>
        <v>100.89672898022189</v>
      </c>
    </row>
    <row r="185" spans="1:12" ht="24">
      <c r="A185" s="21" t="s">
        <v>380</v>
      </c>
      <c r="B185" s="7" t="s">
        <v>381</v>
      </c>
      <c r="C185" s="7" t="s">
        <v>382</v>
      </c>
      <c r="D185" s="12">
        <v>6828299</v>
      </c>
      <c r="E185" s="12">
        <v>6819016.96</v>
      </c>
      <c r="F185" s="12">
        <f t="shared" si="61"/>
        <v>99.864065120757004</v>
      </c>
      <c r="G185" s="12">
        <v>74200</v>
      </c>
      <c r="H185" s="12">
        <v>111779.3</v>
      </c>
      <c r="I185" s="12">
        <f t="shared" si="56"/>
        <v>150.64595687331536</v>
      </c>
      <c r="J185" s="12">
        <f t="shared" si="59"/>
        <v>6902499</v>
      </c>
      <c r="K185" s="12">
        <f t="shared" si="60"/>
        <v>6930796.2599999998</v>
      </c>
      <c r="L185" s="12">
        <f t="shared" si="57"/>
        <v>100.40995674175396</v>
      </c>
    </row>
    <row r="186" spans="1:12">
      <c r="A186" s="22" t="s">
        <v>383</v>
      </c>
      <c r="B186" s="7" t="s">
        <v>384</v>
      </c>
      <c r="C186" s="7" t="s">
        <v>0</v>
      </c>
      <c r="D186" s="12">
        <v>1351668</v>
      </c>
      <c r="E186" s="12">
        <v>1343674.02</v>
      </c>
      <c r="F186" s="12">
        <f t="shared" si="61"/>
        <v>99.408584060582925</v>
      </c>
      <c r="G186" s="12">
        <v>0</v>
      </c>
      <c r="H186" s="12">
        <v>0</v>
      </c>
      <c r="I186" s="12">
        <v>0</v>
      </c>
      <c r="J186" s="12">
        <f t="shared" ref="J186:J217" si="62">D186+G186</f>
        <v>1351668</v>
      </c>
      <c r="K186" s="12">
        <f t="shared" ref="K186:K217" si="63">E186+H186</f>
        <v>1343674.02</v>
      </c>
      <c r="L186" s="12">
        <f t="shared" si="57"/>
        <v>99.408584060582925</v>
      </c>
    </row>
    <row r="187" spans="1:12" ht="16">
      <c r="A187" s="26" t="s">
        <v>385</v>
      </c>
      <c r="B187" s="13" t="s">
        <v>386</v>
      </c>
      <c r="C187" s="13" t="s">
        <v>387</v>
      </c>
      <c r="D187" s="12">
        <v>894636</v>
      </c>
      <c r="E187" s="12">
        <v>894634.44</v>
      </c>
      <c r="F187" s="12">
        <f t="shared" si="61"/>
        <v>99.999825627405997</v>
      </c>
      <c r="G187" s="12">
        <v>0</v>
      </c>
      <c r="H187" s="12">
        <v>0</v>
      </c>
      <c r="I187" s="12">
        <v>0</v>
      </c>
      <c r="J187" s="12">
        <f t="shared" si="62"/>
        <v>894636</v>
      </c>
      <c r="K187" s="12">
        <f t="shared" si="63"/>
        <v>894634.44</v>
      </c>
      <c r="L187" s="12">
        <f t="shared" si="57"/>
        <v>99.999825627405997</v>
      </c>
    </row>
    <row r="188" spans="1:12" ht="12">
      <c r="A188" s="26" t="s">
        <v>388</v>
      </c>
      <c r="B188" s="13" t="s">
        <v>389</v>
      </c>
      <c r="C188" s="13" t="s">
        <v>390</v>
      </c>
      <c r="D188" s="12">
        <v>433850</v>
      </c>
      <c r="E188" s="12">
        <v>425866.41</v>
      </c>
      <c r="F188" s="12">
        <f t="shared" si="61"/>
        <v>98.159827129192109</v>
      </c>
      <c r="G188" s="12">
        <v>0</v>
      </c>
      <c r="H188" s="12">
        <v>0</v>
      </c>
      <c r="I188" s="12">
        <v>0</v>
      </c>
      <c r="J188" s="12">
        <f t="shared" si="62"/>
        <v>433850</v>
      </c>
      <c r="K188" s="12">
        <f t="shared" si="63"/>
        <v>425866.41</v>
      </c>
      <c r="L188" s="12">
        <f t="shared" si="57"/>
        <v>98.159827129192109</v>
      </c>
    </row>
    <row r="189" spans="1:12" ht="12">
      <c r="A189" s="26" t="s">
        <v>388</v>
      </c>
      <c r="B189" s="13" t="s">
        <v>389</v>
      </c>
      <c r="C189" s="13" t="s">
        <v>391</v>
      </c>
      <c r="D189" s="12">
        <v>23182</v>
      </c>
      <c r="E189" s="12">
        <v>23173.17</v>
      </c>
      <c r="F189" s="12">
        <f t="shared" si="61"/>
        <v>99.961910102665854</v>
      </c>
      <c r="G189" s="12">
        <v>0</v>
      </c>
      <c r="H189" s="12">
        <v>0</v>
      </c>
      <c r="I189" s="12">
        <v>0</v>
      </c>
      <c r="J189" s="12">
        <f t="shared" si="62"/>
        <v>23182</v>
      </c>
      <c r="K189" s="12">
        <f t="shared" si="63"/>
        <v>23173.17</v>
      </c>
      <c r="L189" s="12">
        <f t="shared" si="57"/>
        <v>99.961910102665854</v>
      </c>
    </row>
    <row r="190" spans="1:12">
      <c r="A190" s="22" t="s">
        <v>392</v>
      </c>
      <c r="B190" s="7" t="s">
        <v>393</v>
      </c>
      <c r="C190" s="7" t="s">
        <v>0</v>
      </c>
      <c r="D190" s="12">
        <v>2533264</v>
      </c>
      <c r="E190" s="12">
        <v>2533163.0099999998</v>
      </c>
      <c r="F190" s="12">
        <f t="shared" si="61"/>
        <v>99.996013443525811</v>
      </c>
      <c r="G190" s="12">
        <v>0</v>
      </c>
      <c r="H190" s="12">
        <v>0</v>
      </c>
      <c r="I190" s="12">
        <v>0</v>
      </c>
      <c r="J190" s="12">
        <f t="shared" si="62"/>
        <v>2533264</v>
      </c>
      <c r="K190" s="12">
        <f t="shared" si="63"/>
        <v>2533163.0099999998</v>
      </c>
      <c r="L190" s="12">
        <f t="shared" si="57"/>
        <v>99.996013443525811</v>
      </c>
    </row>
    <row r="191" spans="1:12">
      <c r="A191" s="22" t="s">
        <v>394</v>
      </c>
      <c r="B191" s="7" t="s">
        <v>395</v>
      </c>
      <c r="C191" s="7" t="s">
        <v>0</v>
      </c>
      <c r="D191" s="12">
        <v>58180</v>
      </c>
      <c r="E191" s="12">
        <v>58179.82</v>
      </c>
      <c r="F191" s="12">
        <f t="shared" si="61"/>
        <v>99.99969061533173</v>
      </c>
      <c r="G191" s="12">
        <v>0</v>
      </c>
      <c r="H191" s="12">
        <v>0</v>
      </c>
      <c r="I191" s="12">
        <v>0</v>
      </c>
      <c r="J191" s="12">
        <f t="shared" si="62"/>
        <v>58180</v>
      </c>
      <c r="K191" s="12">
        <f t="shared" si="63"/>
        <v>58179.82</v>
      </c>
      <c r="L191" s="12">
        <f t="shared" si="57"/>
        <v>99.99969061533173</v>
      </c>
    </row>
    <row r="192" spans="1:12" ht="16">
      <c r="A192" s="26" t="s">
        <v>396</v>
      </c>
      <c r="B192" s="13" t="s">
        <v>397</v>
      </c>
      <c r="C192" s="13" t="s">
        <v>398</v>
      </c>
      <c r="D192" s="12">
        <v>58180</v>
      </c>
      <c r="E192" s="12">
        <v>58179.82</v>
      </c>
      <c r="F192" s="12">
        <f t="shared" si="61"/>
        <v>99.99969061533173</v>
      </c>
      <c r="G192" s="12">
        <v>0</v>
      </c>
      <c r="H192" s="12">
        <v>0</v>
      </c>
      <c r="I192" s="12">
        <v>0</v>
      </c>
      <c r="J192" s="12">
        <f t="shared" si="62"/>
        <v>58180</v>
      </c>
      <c r="K192" s="12">
        <f t="shared" si="63"/>
        <v>58179.82</v>
      </c>
      <c r="L192" s="12">
        <f t="shared" si="57"/>
        <v>99.99969061533173</v>
      </c>
    </row>
    <row r="193" spans="1:12">
      <c r="A193" s="22" t="s">
        <v>399</v>
      </c>
      <c r="B193" s="7" t="s">
        <v>400</v>
      </c>
      <c r="C193" s="7" t="s">
        <v>0</v>
      </c>
      <c r="D193" s="12">
        <v>2121663</v>
      </c>
      <c r="E193" s="12">
        <v>2121662.19</v>
      </c>
      <c r="F193" s="12">
        <f t="shared" si="61"/>
        <v>99.999961822400621</v>
      </c>
      <c r="G193" s="12">
        <v>0</v>
      </c>
      <c r="H193" s="12">
        <v>0</v>
      </c>
      <c r="I193" s="12">
        <v>0</v>
      </c>
      <c r="J193" s="12">
        <f t="shared" si="62"/>
        <v>2121663</v>
      </c>
      <c r="K193" s="12">
        <f t="shared" si="63"/>
        <v>2121662.19</v>
      </c>
      <c r="L193" s="12">
        <f t="shared" si="57"/>
        <v>99.999961822400621</v>
      </c>
    </row>
    <row r="194" spans="1:12" ht="16">
      <c r="A194" s="26" t="s">
        <v>401</v>
      </c>
      <c r="B194" s="13" t="s">
        <v>402</v>
      </c>
      <c r="C194" s="13" t="s">
        <v>403</v>
      </c>
      <c r="D194" s="12">
        <v>2121663</v>
      </c>
      <c r="E194" s="12">
        <v>2121662.19</v>
      </c>
      <c r="F194" s="12">
        <f t="shared" si="61"/>
        <v>99.999961822400621</v>
      </c>
      <c r="G194" s="12">
        <v>0</v>
      </c>
      <c r="H194" s="12">
        <v>0</v>
      </c>
      <c r="I194" s="12">
        <v>0</v>
      </c>
      <c r="J194" s="12">
        <f t="shared" si="62"/>
        <v>2121663</v>
      </c>
      <c r="K194" s="12">
        <f t="shared" si="63"/>
        <v>2121662.19</v>
      </c>
      <c r="L194" s="12">
        <f t="shared" si="57"/>
        <v>99.999961822400621</v>
      </c>
    </row>
    <row r="195" spans="1:12">
      <c r="A195" s="22" t="s">
        <v>404</v>
      </c>
      <c r="B195" s="7" t="s">
        <v>405</v>
      </c>
      <c r="C195" s="7" t="s">
        <v>0</v>
      </c>
      <c r="D195" s="12">
        <v>258421</v>
      </c>
      <c r="E195" s="12">
        <v>258421</v>
      </c>
      <c r="F195" s="12">
        <f t="shared" si="61"/>
        <v>100</v>
      </c>
      <c r="G195" s="12">
        <v>0</v>
      </c>
      <c r="H195" s="12">
        <v>0</v>
      </c>
      <c r="I195" s="12">
        <v>0</v>
      </c>
      <c r="J195" s="12">
        <f t="shared" si="62"/>
        <v>258421</v>
      </c>
      <c r="K195" s="12">
        <f t="shared" si="63"/>
        <v>258421</v>
      </c>
      <c r="L195" s="12">
        <f t="shared" si="57"/>
        <v>100</v>
      </c>
    </row>
    <row r="196" spans="1:12" ht="24">
      <c r="A196" s="26" t="s">
        <v>406</v>
      </c>
      <c r="B196" s="13" t="s">
        <v>407</v>
      </c>
      <c r="C196" s="13" t="s">
        <v>408</v>
      </c>
      <c r="D196" s="12">
        <v>258421</v>
      </c>
      <c r="E196" s="12">
        <v>258421</v>
      </c>
      <c r="F196" s="12">
        <f t="shared" si="61"/>
        <v>100</v>
      </c>
      <c r="G196" s="12">
        <v>0</v>
      </c>
      <c r="H196" s="12">
        <v>0</v>
      </c>
      <c r="I196" s="12">
        <v>0</v>
      </c>
      <c r="J196" s="12">
        <f t="shared" si="62"/>
        <v>258421</v>
      </c>
      <c r="K196" s="12">
        <f t="shared" si="63"/>
        <v>258421</v>
      </c>
      <c r="L196" s="12">
        <f t="shared" si="57"/>
        <v>100</v>
      </c>
    </row>
    <row r="197" spans="1:12">
      <c r="A197" s="22" t="s">
        <v>409</v>
      </c>
      <c r="B197" s="7" t="s">
        <v>410</v>
      </c>
      <c r="C197" s="7" t="s">
        <v>0</v>
      </c>
      <c r="D197" s="12">
        <v>95000</v>
      </c>
      <c r="E197" s="12">
        <v>94900</v>
      </c>
      <c r="F197" s="12">
        <f t="shared" si="61"/>
        <v>99.89473684210526</v>
      </c>
      <c r="G197" s="12">
        <v>0</v>
      </c>
      <c r="H197" s="12">
        <v>0</v>
      </c>
      <c r="I197" s="12">
        <v>0</v>
      </c>
      <c r="J197" s="12">
        <f t="shared" si="62"/>
        <v>95000</v>
      </c>
      <c r="K197" s="12">
        <f t="shared" si="63"/>
        <v>94900</v>
      </c>
      <c r="L197" s="12">
        <f t="shared" si="57"/>
        <v>99.89473684210526</v>
      </c>
    </row>
    <row r="198" spans="1:12" ht="24">
      <c r="A198" s="26" t="s">
        <v>411</v>
      </c>
      <c r="B198" s="13" t="s">
        <v>412</v>
      </c>
      <c r="C198" s="13" t="s">
        <v>413</v>
      </c>
      <c r="D198" s="12">
        <v>95000</v>
      </c>
      <c r="E198" s="12">
        <v>94900</v>
      </c>
      <c r="F198" s="12">
        <f t="shared" si="61"/>
        <v>99.89473684210526</v>
      </c>
      <c r="G198" s="12">
        <v>0</v>
      </c>
      <c r="H198" s="12">
        <v>0</v>
      </c>
      <c r="I198" s="12">
        <v>0</v>
      </c>
      <c r="J198" s="12">
        <f t="shared" si="62"/>
        <v>95000</v>
      </c>
      <c r="K198" s="12">
        <f t="shared" si="63"/>
        <v>94900</v>
      </c>
      <c r="L198" s="12">
        <f t="shared" si="57"/>
        <v>99.89473684210526</v>
      </c>
    </row>
    <row r="199" spans="1:12">
      <c r="A199" s="22" t="s">
        <v>414</v>
      </c>
      <c r="B199" s="7" t="s">
        <v>415</v>
      </c>
      <c r="C199" s="7" t="s">
        <v>0</v>
      </c>
      <c r="D199" s="12">
        <v>7325576</v>
      </c>
      <c r="E199" s="12">
        <v>7066647.1699999999</v>
      </c>
      <c r="F199" s="12">
        <f t="shared" si="61"/>
        <v>96.465413368177465</v>
      </c>
      <c r="G199" s="12">
        <v>9144109</v>
      </c>
      <c r="H199" s="12">
        <v>9153961.6199999992</v>
      </c>
      <c r="I199" s="12">
        <f t="shared" si="56"/>
        <v>100.10774827815372</v>
      </c>
      <c r="J199" s="12">
        <f t="shared" si="62"/>
        <v>16469685</v>
      </c>
      <c r="K199" s="12">
        <f t="shared" si="63"/>
        <v>16220608.789999999</v>
      </c>
      <c r="L199" s="12">
        <f t="shared" si="57"/>
        <v>98.487668646971684</v>
      </c>
    </row>
    <row r="200" spans="1:12" ht="16">
      <c r="A200" s="22" t="s">
        <v>416</v>
      </c>
      <c r="B200" s="7" t="s">
        <v>417</v>
      </c>
      <c r="C200" s="7" t="s">
        <v>0</v>
      </c>
      <c r="D200" s="12">
        <v>330835</v>
      </c>
      <c r="E200" s="12">
        <v>290791.26</v>
      </c>
      <c r="F200" s="12">
        <f t="shared" si="61"/>
        <v>87.896159717079513</v>
      </c>
      <c r="G200" s="12">
        <v>27190</v>
      </c>
      <c r="H200" s="12">
        <v>27190</v>
      </c>
      <c r="I200" s="12">
        <f t="shared" si="56"/>
        <v>100.00000000000001</v>
      </c>
      <c r="J200" s="12">
        <f t="shared" si="62"/>
        <v>358025</v>
      </c>
      <c r="K200" s="12">
        <f t="shared" si="63"/>
        <v>317981.26</v>
      </c>
      <c r="L200" s="12">
        <f t="shared" si="57"/>
        <v>88.815378814328611</v>
      </c>
    </row>
    <row r="201" spans="1:12" ht="16">
      <c r="A201" s="26" t="s">
        <v>418</v>
      </c>
      <c r="B201" s="13" t="s">
        <v>419</v>
      </c>
      <c r="C201" s="13" t="s">
        <v>420</v>
      </c>
      <c r="D201" s="12">
        <v>43624</v>
      </c>
      <c r="E201" s="12">
        <v>43623.43</v>
      </c>
      <c r="F201" s="12">
        <f t="shared" si="61"/>
        <v>99.998693379790936</v>
      </c>
      <c r="G201" s="12">
        <v>0</v>
      </c>
      <c r="H201" s="12">
        <v>0</v>
      </c>
      <c r="I201" s="12">
        <v>0</v>
      </c>
      <c r="J201" s="12">
        <f t="shared" si="62"/>
        <v>43624</v>
      </c>
      <c r="K201" s="12">
        <f t="shared" si="63"/>
        <v>43623.43</v>
      </c>
      <c r="L201" s="12">
        <f t="shared" si="57"/>
        <v>99.998693379790936</v>
      </c>
    </row>
    <row r="202" spans="1:12" ht="16">
      <c r="A202" s="26" t="s">
        <v>421</v>
      </c>
      <c r="B202" s="13" t="s">
        <v>422</v>
      </c>
      <c r="C202" s="13" t="s">
        <v>423</v>
      </c>
      <c r="D202" s="12">
        <v>287211</v>
      </c>
      <c r="E202" s="12">
        <v>247167.83</v>
      </c>
      <c r="F202" s="12">
        <f t="shared" si="61"/>
        <v>86.057926054364202</v>
      </c>
      <c r="G202" s="12">
        <v>27190</v>
      </c>
      <c r="H202" s="12">
        <v>27190</v>
      </c>
      <c r="I202" s="12">
        <f t="shared" si="56"/>
        <v>100.00000000000001</v>
      </c>
      <c r="J202" s="12">
        <f t="shared" si="62"/>
        <v>314401</v>
      </c>
      <c r="K202" s="12">
        <f t="shared" si="63"/>
        <v>274357.82999999996</v>
      </c>
      <c r="L202" s="12">
        <f t="shared" si="57"/>
        <v>87.263663283513708</v>
      </c>
    </row>
    <row r="203" spans="1:12">
      <c r="A203" s="21" t="s">
        <v>424</v>
      </c>
      <c r="B203" s="7" t="s">
        <v>425</v>
      </c>
      <c r="C203" s="7" t="s">
        <v>426</v>
      </c>
      <c r="D203" s="12">
        <v>6994741</v>
      </c>
      <c r="E203" s="12">
        <v>6775855.9100000001</v>
      </c>
      <c r="F203" s="12">
        <f t="shared" si="61"/>
        <v>96.870719158865214</v>
      </c>
      <c r="G203" s="12">
        <v>800000</v>
      </c>
      <c r="H203" s="12">
        <v>1549875.99</v>
      </c>
      <c r="I203" s="12">
        <f t="shared" ref="I203:I257" si="64">H203/G203%</f>
        <v>193.73449875</v>
      </c>
      <c r="J203" s="12">
        <f t="shared" si="62"/>
        <v>7794741</v>
      </c>
      <c r="K203" s="12">
        <f t="shared" si="63"/>
        <v>8325731.9000000004</v>
      </c>
      <c r="L203" s="12">
        <f t="shared" ref="L203:L256" si="65">K203/J203%</f>
        <v>106.81216861471087</v>
      </c>
    </row>
    <row r="204" spans="1:12" ht="16">
      <c r="A204" s="22" t="s">
        <v>427</v>
      </c>
      <c r="B204" s="7" t="s">
        <v>428</v>
      </c>
      <c r="C204" s="7" t="s">
        <v>0</v>
      </c>
      <c r="D204" s="12">
        <v>0</v>
      </c>
      <c r="E204" s="12">
        <v>0</v>
      </c>
      <c r="F204" s="12">
        <v>0</v>
      </c>
      <c r="G204" s="12">
        <v>1090012</v>
      </c>
      <c r="H204" s="12">
        <v>180484.63</v>
      </c>
      <c r="I204" s="12">
        <f t="shared" si="64"/>
        <v>16.558040645424086</v>
      </c>
      <c r="J204" s="12">
        <f t="shared" si="62"/>
        <v>1090012</v>
      </c>
      <c r="K204" s="12">
        <f t="shared" si="63"/>
        <v>180484.63</v>
      </c>
      <c r="L204" s="12">
        <f t="shared" si="65"/>
        <v>16.558040645424086</v>
      </c>
    </row>
    <row r="205" spans="1:12" ht="56">
      <c r="A205" s="26" t="s">
        <v>429</v>
      </c>
      <c r="B205" s="13" t="s">
        <v>430</v>
      </c>
      <c r="C205" s="13" t="s">
        <v>431</v>
      </c>
      <c r="D205" s="12">
        <v>0</v>
      </c>
      <c r="E205" s="12">
        <v>0</v>
      </c>
      <c r="F205" s="12">
        <v>0</v>
      </c>
      <c r="G205" s="12">
        <v>1090012</v>
      </c>
      <c r="H205" s="12">
        <v>180484.63</v>
      </c>
      <c r="I205" s="12">
        <f t="shared" si="64"/>
        <v>16.558040645424086</v>
      </c>
      <c r="J205" s="12">
        <f t="shared" si="62"/>
        <v>1090012</v>
      </c>
      <c r="K205" s="12">
        <f t="shared" si="63"/>
        <v>180484.63</v>
      </c>
      <c r="L205" s="12">
        <f t="shared" si="65"/>
        <v>16.558040645424086</v>
      </c>
    </row>
    <row r="206" spans="1:12">
      <c r="A206" s="22" t="s">
        <v>432</v>
      </c>
      <c r="B206" s="7" t="s">
        <v>433</v>
      </c>
      <c r="C206" s="7" t="s">
        <v>0</v>
      </c>
      <c r="D206" s="12">
        <v>0</v>
      </c>
      <c r="E206" s="12">
        <v>0</v>
      </c>
      <c r="F206" s="12">
        <v>0</v>
      </c>
      <c r="G206" s="12">
        <v>7226907</v>
      </c>
      <c r="H206" s="12">
        <v>7396411</v>
      </c>
      <c r="I206" s="12">
        <f t="shared" si="64"/>
        <v>102.34545705375757</v>
      </c>
      <c r="J206" s="12">
        <f t="shared" si="62"/>
        <v>7226907</v>
      </c>
      <c r="K206" s="12">
        <f t="shared" si="63"/>
        <v>7396411</v>
      </c>
      <c r="L206" s="12">
        <f t="shared" si="65"/>
        <v>102.34545705375757</v>
      </c>
    </row>
    <row r="207" spans="1:12" ht="40">
      <c r="A207" s="26" t="s">
        <v>434</v>
      </c>
      <c r="B207" s="13" t="s">
        <v>435</v>
      </c>
      <c r="C207" s="13" t="s">
        <v>436</v>
      </c>
      <c r="D207" s="12">
        <v>0</v>
      </c>
      <c r="E207" s="12">
        <v>0</v>
      </c>
      <c r="F207" s="12">
        <v>0</v>
      </c>
      <c r="G207" s="12">
        <v>7226907</v>
      </c>
      <c r="H207" s="12">
        <v>7396411</v>
      </c>
      <c r="I207" s="12">
        <f t="shared" si="64"/>
        <v>102.34545705375757</v>
      </c>
      <c r="J207" s="12">
        <f t="shared" si="62"/>
        <v>7226907</v>
      </c>
      <c r="K207" s="12">
        <f t="shared" si="63"/>
        <v>7396411</v>
      </c>
      <c r="L207" s="12">
        <f t="shared" si="65"/>
        <v>102.34545705375757</v>
      </c>
    </row>
    <row r="208" spans="1:12">
      <c r="A208" s="22" t="s">
        <v>437</v>
      </c>
      <c r="B208" s="7" t="s">
        <v>438</v>
      </c>
      <c r="C208" s="7" t="s">
        <v>0</v>
      </c>
      <c r="D208" s="12">
        <v>4702237</v>
      </c>
      <c r="E208" s="12">
        <v>4648697.99</v>
      </c>
      <c r="F208" s="12">
        <f>E208/D208%</f>
        <v>98.861414046123159</v>
      </c>
      <c r="G208" s="12">
        <v>13444710</v>
      </c>
      <c r="H208" s="12">
        <v>10959872.24</v>
      </c>
      <c r="I208" s="12">
        <f t="shared" si="64"/>
        <v>81.518100725117904</v>
      </c>
      <c r="J208" s="12">
        <f t="shared" si="62"/>
        <v>18146947</v>
      </c>
      <c r="K208" s="12">
        <f t="shared" si="63"/>
        <v>15608570.23</v>
      </c>
      <c r="L208" s="12">
        <f t="shared" si="65"/>
        <v>86.012100162082362</v>
      </c>
    </row>
    <row r="209" spans="1:12">
      <c r="A209" s="22" t="s">
        <v>439</v>
      </c>
      <c r="B209" s="7" t="s">
        <v>440</v>
      </c>
      <c r="C209" s="7" t="s">
        <v>0</v>
      </c>
      <c r="D209" s="12">
        <v>319398</v>
      </c>
      <c r="E209" s="12">
        <v>313556</v>
      </c>
      <c r="F209" s="12">
        <f>E209/D209%</f>
        <v>98.170934069718655</v>
      </c>
      <c r="G209" s="12">
        <v>509290</v>
      </c>
      <c r="H209" s="12">
        <v>456310</v>
      </c>
      <c r="I209" s="12">
        <f t="shared" si="64"/>
        <v>89.597282491311447</v>
      </c>
      <c r="J209" s="12">
        <f t="shared" si="62"/>
        <v>828688</v>
      </c>
      <c r="K209" s="12">
        <f t="shared" si="63"/>
        <v>769866</v>
      </c>
      <c r="L209" s="12">
        <f t="shared" si="65"/>
        <v>92.901791747919617</v>
      </c>
    </row>
    <row r="210" spans="1:12">
      <c r="A210" s="21" t="s">
        <v>441</v>
      </c>
      <c r="B210" s="7" t="s">
        <v>442</v>
      </c>
      <c r="C210" s="7" t="s">
        <v>443</v>
      </c>
      <c r="D210" s="12">
        <v>206796</v>
      </c>
      <c r="E210" s="12">
        <v>200954</v>
      </c>
      <c r="F210" s="12">
        <f>E210/D210%</f>
        <v>97.174993713611485</v>
      </c>
      <c r="G210" s="12">
        <v>81060</v>
      </c>
      <c r="H210" s="12">
        <v>34860</v>
      </c>
      <c r="I210" s="12">
        <f t="shared" si="64"/>
        <v>43.005181347150256</v>
      </c>
      <c r="J210" s="12">
        <f t="shared" si="62"/>
        <v>287856</v>
      </c>
      <c r="K210" s="12">
        <f t="shared" si="63"/>
        <v>235814</v>
      </c>
      <c r="L210" s="12">
        <f t="shared" si="65"/>
        <v>81.920821521872043</v>
      </c>
    </row>
    <row r="211" spans="1:12" ht="16">
      <c r="A211" s="21" t="s">
        <v>444</v>
      </c>
      <c r="B211" s="7" t="s">
        <v>445</v>
      </c>
      <c r="C211" s="7" t="s">
        <v>446</v>
      </c>
      <c r="D211" s="12">
        <v>112602</v>
      </c>
      <c r="E211" s="12">
        <v>112602</v>
      </c>
      <c r="F211" s="12">
        <f>E211/D211%</f>
        <v>100</v>
      </c>
      <c r="G211" s="12">
        <v>428230</v>
      </c>
      <c r="H211" s="12">
        <v>421450</v>
      </c>
      <c r="I211" s="12">
        <f t="shared" si="64"/>
        <v>98.416738668472547</v>
      </c>
      <c r="J211" s="12">
        <f t="shared" si="62"/>
        <v>540832</v>
      </c>
      <c r="K211" s="12">
        <f t="shared" si="63"/>
        <v>534052</v>
      </c>
      <c r="L211" s="12">
        <f t="shared" si="65"/>
        <v>98.746375954085565</v>
      </c>
    </row>
    <row r="212" spans="1:12">
      <c r="A212" s="22" t="s">
        <v>447</v>
      </c>
      <c r="B212" s="7" t="s">
        <v>448</v>
      </c>
      <c r="C212" s="7" t="s">
        <v>0</v>
      </c>
      <c r="D212" s="12">
        <v>0</v>
      </c>
      <c r="E212" s="12">
        <v>0</v>
      </c>
      <c r="F212" s="12">
        <v>0</v>
      </c>
      <c r="G212" s="12">
        <v>12885420</v>
      </c>
      <c r="H212" s="12">
        <v>10453699.24</v>
      </c>
      <c r="I212" s="12">
        <f t="shared" si="64"/>
        <v>81.128121861763148</v>
      </c>
      <c r="J212" s="12">
        <f t="shared" si="62"/>
        <v>12885420</v>
      </c>
      <c r="K212" s="12">
        <f t="shared" si="63"/>
        <v>10453699.24</v>
      </c>
      <c r="L212" s="12">
        <f t="shared" si="65"/>
        <v>81.128121861763148</v>
      </c>
    </row>
    <row r="213" spans="1:12" ht="16">
      <c r="A213" s="21" t="s">
        <v>449</v>
      </c>
      <c r="B213" s="7" t="s">
        <v>450</v>
      </c>
      <c r="C213" s="7" t="s">
        <v>451</v>
      </c>
      <c r="D213" s="12">
        <v>0</v>
      </c>
      <c r="E213" s="12">
        <v>0</v>
      </c>
      <c r="F213" s="12">
        <v>0</v>
      </c>
      <c r="G213" s="12">
        <v>975396</v>
      </c>
      <c r="H213" s="12">
        <v>975395.24</v>
      </c>
      <c r="I213" s="12">
        <f t="shared" si="64"/>
        <v>99.999922082928379</v>
      </c>
      <c r="J213" s="12">
        <f t="shared" si="62"/>
        <v>975396</v>
      </c>
      <c r="K213" s="12">
        <f t="shared" si="63"/>
        <v>975395.24</v>
      </c>
      <c r="L213" s="12">
        <f t="shared" si="65"/>
        <v>99.999922082928379</v>
      </c>
    </row>
    <row r="214" spans="1:12" ht="16">
      <c r="A214" s="22" t="s">
        <v>452</v>
      </c>
      <c r="B214" s="7" t="s">
        <v>453</v>
      </c>
      <c r="C214" s="7" t="s">
        <v>0</v>
      </c>
      <c r="D214" s="12">
        <v>0</v>
      </c>
      <c r="E214" s="12">
        <v>0</v>
      </c>
      <c r="F214" s="12">
        <v>0</v>
      </c>
      <c r="G214" s="12">
        <v>5100497</v>
      </c>
      <c r="H214" s="12">
        <v>2943211.02</v>
      </c>
      <c r="I214" s="12">
        <f t="shared" si="64"/>
        <v>57.704396649973518</v>
      </c>
      <c r="J214" s="12">
        <f t="shared" si="62"/>
        <v>5100497</v>
      </c>
      <c r="K214" s="12">
        <f t="shared" si="63"/>
        <v>2943211.02</v>
      </c>
      <c r="L214" s="12">
        <f t="shared" si="65"/>
        <v>57.704396649973518</v>
      </c>
    </row>
    <row r="215" spans="1:12" ht="12">
      <c r="A215" s="26" t="s">
        <v>454</v>
      </c>
      <c r="B215" s="13" t="s">
        <v>455</v>
      </c>
      <c r="C215" s="13" t="s">
        <v>456</v>
      </c>
      <c r="D215" s="12">
        <v>0</v>
      </c>
      <c r="E215" s="12">
        <v>0</v>
      </c>
      <c r="F215" s="12">
        <v>0</v>
      </c>
      <c r="G215" s="12">
        <v>785209</v>
      </c>
      <c r="H215" s="12">
        <v>780134.62</v>
      </c>
      <c r="I215" s="12">
        <f t="shared" si="64"/>
        <v>99.353754223397843</v>
      </c>
      <c r="J215" s="12">
        <f t="shared" si="62"/>
        <v>785209</v>
      </c>
      <c r="K215" s="12">
        <f t="shared" si="63"/>
        <v>780134.62</v>
      </c>
      <c r="L215" s="12">
        <f t="shared" si="65"/>
        <v>99.353754223397843</v>
      </c>
    </row>
    <row r="216" spans="1:12" ht="12">
      <c r="A216" s="26" t="s">
        <v>454</v>
      </c>
      <c r="B216" s="13" t="s">
        <v>455</v>
      </c>
      <c r="C216" s="13" t="s">
        <v>457</v>
      </c>
      <c r="D216" s="12">
        <v>0</v>
      </c>
      <c r="E216" s="12">
        <v>0</v>
      </c>
      <c r="F216" s="12">
        <v>0</v>
      </c>
      <c r="G216" s="12">
        <v>337492</v>
      </c>
      <c r="H216" s="12">
        <v>335146.3</v>
      </c>
      <c r="I216" s="12">
        <f t="shared" si="64"/>
        <v>99.304961302786424</v>
      </c>
      <c r="J216" s="12">
        <f t="shared" si="62"/>
        <v>337492</v>
      </c>
      <c r="K216" s="12">
        <f t="shared" si="63"/>
        <v>335146.3</v>
      </c>
      <c r="L216" s="12">
        <f t="shared" si="65"/>
        <v>99.304961302786424</v>
      </c>
    </row>
    <row r="217" spans="1:12" ht="12">
      <c r="A217" s="26" t="s">
        <v>458</v>
      </c>
      <c r="B217" s="13" t="s">
        <v>459</v>
      </c>
      <c r="C217" s="13" t="s">
        <v>460</v>
      </c>
      <c r="D217" s="12">
        <v>0</v>
      </c>
      <c r="E217" s="12">
        <v>0</v>
      </c>
      <c r="F217" s="12">
        <v>0</v>
      </c>
      <c r="G217" s="12">
        <v>625056</v>
      </c>
      <c r="H217" s="12">
        <v>592555.4</v>
      </c>
      <c r="I217" s="12">
        <f t="shared" si="64"/>
        <v>94.800369886858135</v>
      </c>
      <c r="J217" s="12">
        <f t="shared" si="62"/>
        <v>625056</v>
      </c>
      <c r="K217" s="12">
        <f t="shared" si="63"/>
        <v>592555.4</v>
      </c>
      <c r="L217" s="12">
        <f t="shared" si="65"/>
        <v>94.800369886858135</v>
      </c>
    </row>
    <row r="218" spans="1:12" ht="12">
      <c r="A218" s="26" t="s">
        <v>461</v>
      </c>
      <c r="B218" s="13" t="s">
        <v>462</v>
      </c>
      <c r="C218" s="13" t="s">
        <v>463</v>
      </c>
      <c r="D218" s="12">
        <v>0</v>
      </c>
      <c r="E218" s="12">
        <v>0</v>
      </c>
      <c r="F218" s="12">
        <v>0</v>
      </c>
      <c r="G218" s="12">
        <v>40000</v>
      </c>
      <c r="H218" s="12">
        <v>22635.9</v>
      </c>
      <c r="I218" s="12">
        <f t="shared" si="64"/>
        <v>56.589750000000002</v>
      </c>
      <c r="J218" s="12">
        <f t="shared" ref="J218:J249" si="66">D218+G218</f>
        <v>40000</v>
      </c>
      <c r="K218" s="12">
        <f t="shared" ref="K218:K249" si="67">E218+H218</f>
        <v>22635.9</v>
      </c>
      <c r="L218" s="12">
        <f t="shared" si="65"/>
        <v>56.589750000000002</v>
      </c>
    </row>
    <row r="219" spans="1:12" ht="12">
      <c r="A219" s="26" t="s">
        <v>464</v>
      </c>
      <c r="B219" s="13" t="s">
        <v>465</v>
      </c>
      <c r="C219" s="13" t="s">
        <v>466</v>
      </c>
      <c r="D219" s="12">
        <v>0</v>
      </c>
      <c r="E219" s="12">
        <v>0</v>
      </c>
      <c r="F219" s="12">
        <v>0</v>
      </c>
      <c r="G219" s="12">
        <v>2823178</v>
      </c>
      <c r="H219" s="12">
        <v>723177.2</v>
      </c>
      <c r="I219" s="12">
        <f t="shared" si="64"/>
        <v>25.615713922395258</v>
      </c>
      <c r="J219" s="12">
        <f t="shared" si="66"/>
        <v>2823178</v>
      </c>
      <c r="K219" s="12">
        <f t="shared" si="67"/>
        <v>723177.2</v>
      </c>
      <c r="L219" s="12">
        <f t="shared" si="65"/>
        <v>25.615713922395258</v>
      </c>
    </row>
    <row r="220" spans="1:12" ht="16">
      <c r="A220" s="26" t="s">
        <v>467</v>
      </c>
      <c r="B220" s="13" t="s">
        <v>468</v>
      </c>
      <c r="C220" s="13" t="s">
        <v>469</v>
      </c>
      <c r="D220" s="12">
        <v>0</v>
      </c>
      <c r="E220" s="12">
        <v>0</v>
      </c>
      <c r="F220" s="12">
        <v>0</v>
      </c>
      <c r="G220" s="12">
        <v>489562</v>
      </c>
      <c r="H220" s="12">
        <v>489561.59999999998</v>
      </c>
      <c r="I220" s="12">
        <f t="shared" si="64"/>
        <v>99.999918294312053</v>
      </c>
      <c r="J220" s="12">
        <f t="shared" si="66"/>
        <v>489562</v>
      </c>
      <c r="K220" s="12">
        <f t="shared" si="67"/>
        <v>489561.59999999998</v>
      </c>
      <c r="L220" s="12">
        <f t="shared" si="65"/>
        <v>99.999918294312053</v>
      </c>
    </row>
    <row r="221" spans="1:12">
      <c r="A221" s="21" t="s">
        <v>470</v>
      </c>
      <c r="B221" s="7" t="s">
        <v>471</v>
      </c>
      <c r="C221" s="7" t="s">
        <v>472</v>
      </c>
      <c r="D221" s="12">
        <v>0</v>
      </c>
      <c r="E221" s="12">
        <v>0</v>
      </c>
      <c r="F221" s="12">
        <v>0</v>
      </c>
      <c r="G221" s="12">
        <v>1408655</v>
      </c>
      <c r="H221" s="12">
        <v>1397812.64</v>
      </c>
      <c r="I221" s="12">
        <f t="shared" si="64"/>
        <v>99.230304084392557</v>
      </c>
      <c r="J221" s="12">
        <f t="shared" si="66"/>
        <v>1408655</v>
      </c>
      <c r="K221" s="12">
        <f t="shared" si="67"/>
        <v>1397812.64</v>
      </c>
      <c r="L221" s="12">
        <f t="shared" si="65"/>
        <v>99.230304084392557</v>
      </c>
    </row>
    <row r="222" spans="1:12" ht="16">
      <c r="A222" s="21" t="s">
        <v>473</v>
      </c>
      <c r="B222" s="7" t="s">
        <v>474</v>
      </c>
      <c r="C222" s="7" t="s">
        <v>475</v>
      </c>
      <c r="D222" s="12">
        <v>0</v>
      </c>
      <c r="E222" s="12">
        <v>0</v>
      </c>
      <c r="F222" s="12">
        <v>0</v>
      </c>
      <c r="G222" s="12">
        <v>50872</v>
      </c>
      <c r="H222" s="12">
        <v>0</v>
      </c>
      <c r="I222" s="12">
        <f t="shared" si="64"/>
        <v>0</v>
      </c>
      <c r="J222" s="12">
        <f t="shared" si="66"/>
        <v>50872</v>
      </c>
      <c r="K222" s="12">
        <f t="shared" si="67"/>
        <v>0</v>
      </c>
      <c r="L222" s="12">
        <f t="shared" si="65"/>
        <v>0</v>
      </c>
    </row>
    <row r="223" spans="1:12">
      <c r="A223" s="22" t="s">
        <v>476</v>
      </c>
      <c r="B223" s="7" t="s">
        <v>477</v>
      </c>
      <c r="C223" s="7" t="s">
        <v>0</v>
      </c>
      <c r="D223" s="12">
        <v>0</v>
      </c>
      <c r="E223" s="12">
        <v>0</v>
      </c>
      <c r="F223" s="12">
        <v>0</v>
      </c>
      <c r="G223" s="12">
        <v>5350000</v>
      </c>
      <c r="H223" s="12">
        <v>5137280.34</v>
      </c>
      <c r="I223" s="12">
        <f t="shared" si="64"/>
        <v>96.023931588785047</v>
      </c>
      <c r="J223" s="12">
        <f t="shared" si="66"/>
        <v>5350000</v>
      </c>
      <c r="K223" s="12">
        <f t="shared" si="67"/>
        <v>5137280.34</v>
      </c>
      <c r="L223" s="12">
        <f t="shared" si="65"/>
        <v>96.023931588785047</v>
      </c>
    </row>
    <row r="224" spans="1:12" ht="24">
      <c r="A224" s="26" t="s">
        <v>478</v>
      </c>
      <c r="B224" s="13" t="s">
        <v>479</v>
      </c>
      <c r="C224" s="13" t="s">
        <v>480</v>
      </c>
      <c r="D224" s="12">
        <v>0</v>
      </c>
      <c r="E224" s="12">
        <v>0</v>
      </c>
      <c r="F224" s="12">
        <v>0</v>
      </c>
      <c r="G224" s="12">
        <v>1650000</v>
      </c>
      <c r="H224" s="12">
        <v>1539779.44</v>
      </c>
      <c r="I224" s="12">
        <f t="shared" si="64"/>
        <v>93.319966060606063</v>
      </c>
      <c r="J224" s="12">
        <f t="shared" si="66"/>
        <v>1650000</v>
      </c>
      <c r="K224" s="12">
        <f t="shared" si="67"/>
        <v>1539779.44</v>
      </c>
      <c r="L224" s="12">
        <f t="shared" si="65"/>
        <v>93.319966060606063</v>
      </c>
    </row>
    <row r="225" spans="1:12" ht="24">
      <c r="A225" s="26" t="s">
        <v>478</v>
      </c>
      <c r="B225" s="13" t="s">
        <v>479</v>
      </c>
      <c r="C225" s="13" t="s">
        <v>481</v>
      </c>
      <c r="D225" s="12">
        <v>0</v>
      </c>
      <c r="E225" s="12">
        <v>0</v>
      </c>
      <c r="F225" s="12">
        <v>0</v>
      </c>
      <c r="G225" s="12">
        <v>3700000</v>
      </c>
      <c r="H225" s="12">
        <v>3597500.9</v>
      </c>
      <c r="I225" s="12">
        <f t="shared" si="64"/>
        <v>97.229754054054055</v>
      </c>
      <c r="J225" s="12">
        <f t="shared" si="66"/>
        <v>3700000</v>
      </c>
      <c r="K225" s="12">
        <f t="shared" si="67"/>
        <v>3597500.9</v>
      </c>
      <c r="L225" s="12">
        <f t="shared" si="65"/>
        <v>97.229754054054055</v>
      </c>
    </row>
    <row r="226" spans="1:12" ht="16">
      <c r="A226" s="22" t="s">
        <v>482</v>
      </c>
      <c r="B226" s="7" t="s">
        <v>483</v>
      </c>
      <c r="C226" s="7" t="s">
        <v>0</v>
      </c>
      <c r="D226" s="12">
        <v>1116225</v>
      </c>
      <c r="E226" s="12">
        <v>1116224.3600000001</v>
      </c>
      <c r="F226" s="12">
        <f t="shared" ref="F226:F241" si="68">E226/D226%</f>
        <v>99.999942663889456</v>
      </c>
      <c r="G226" s="12">
        <v>0</v>
      </c>
      <c r="H226" s="12">
        <v>0</v>
      </c>
      <c r="I226" s="12">
        <v>0</v>
      </c>
      <c r="J226" s="12">
        <f t="shared" si="66"/>
        <v>1116225</v>
      </c>
      <c r="K226" s="12">
        <f t="shared" si="67"/>
        <v>1116224.3600000001</v>
      </c>
      <c r="L226" s="12">
        <f t="shared" si="65"/>
        <v>99.999942663889456</v>
      </c>
    </row>
    <row r="227" spans="1:12" ht="16">
      <c r="A227" s="22" t="s">
        <v>484</v>
      </c>
      <c r="B227" s="7" t="s">
        <v>485</v>
      </c>
      <c r="C227" s="7" t="s">
        <v>0</v>
      </c>
      <c r="D227" s="12">
        <v>1116225</v>
      </c>
      <c r="E227" s="12">
        <v>1116224.3600000001</v>
      </c>
      <c r="F227" s="12">
        <f t="shared" si="68"/>
        <v>99.999942663889456</v>
      </c>
      <c r="G227" s="12">
        <v>0</v>
      </c>
      <c r="H227" s="12">
        <v>0</v>
      </c>
      <c r="I227" s="12">
        <v>0</v>
      </c>
      <c r="J227" s="12">
        <f t="shared" si="66"/>
        <v>1116225</v>
      </c>
      <c r="K227" s="12">
        <f t="shared" si="67"/>
        <v>1116224.3600000001</v>
      </c>
      <c r="L227" s="12">
        <f t="shared" si="65"/>
        <v>99.999942663889456</v>
      </c>
    </row>
    <row r="228" spans="1:12" ht="24">
      <c r="A228" s="26" t="s">
        <v>486</v>
      </c>
      <c r="B228" s="13" t="s">
        <v>487</v>
      </c>
      <c r="C228" s="13" t="s">
        <v>488</v>
      </c>
      <c r="D228" s="12">
        <v>1116225</v>
      </c>
      <c r="E228" s="12">
        <v>1116224.3600000001</v>
      </c>
      <c r="F228" s="12">
        <f t="shared" si="68"/>
        <v>99.999942663889456</v>
      </c>
      <c r="G228" s="12">
        <v>0</v>
      </c>
      <c r="H228" s="12">
        <v>0</v>
      </c>
      <c r="I228" s="12">
        <v>0</v>
      </c>
      <c r="J228" s="12">
        <f t="shared" si="66"/>
        <v>1116225</v>
      </c>
      <c r="K228" s="12">
        <f t="shared" si="67"/>
        <v>1116224.3600000001</v>
      </c>
      <c r="L228" s="12">
        <f t="shared" si="65"/>
        <v>99.999942663889456</v>
      </c>
    </row>
    <row r="229" spans="1:12">
      <c r="A229" s="22" t="s">
        <v>489</v>
      </c>
      <c r="B229" s="7" t="s">
        <v>490</v>
      </c>
      <c r="C229" s="7" t="s">
        <v>0</v>
      </c>
      <c r="D229" s="12">
        <v>1920201</v>
      </c>
      <c r="E229" s="12">
        <v>1883800</v>
      </c>
      <c r="F229" s="12">
        <f t="shared" si="68"/>
        <v>98.104313038062173</v>
      </c>
      <c r="G229" s="12">
        <v>0</v>
      </c>
      <c r="H229" s="12">
        <v>0</v>
      </c>
      <c r="I229" s="12">
        <v>0</v>
      </c>
      <c r="J229" s="12">
        <f t="shared" si="66"/>
        <v>1920201</v>
      </c>
      <c r="K229" s="12">
        <f t="shared" si="67"/>
        <v>1883800</v>
      </c>
      <c r="L229" s="12">
        <f t="shared" si="65"/>
        <v>98.104313038062173</v>
      </c>
    </row>
    <row r="230" spans="1:12" ht="24">
      <c r="A230" s="21" t="s">
        <v>491</v>
      </c>
      <c r="B230" s="7" t="s">
        <v>492</v>
      </c>
      <c r="C230" s="7" t="s">
        <v>493</v>
      </c>
      <c r="D230" s="12">
        <v>1920201</v>
      </c>
      <c r="E230" s="12">
        <v>1883800</v>
      </c>
      <c r="F230" s="12">
        <f t="shared" si="68"/>
        <v>98.104313038062173</v>
      </c>
      <c r="G230" s="12">
        <v>0</v>
      </c>
      <c r="H230" s="12">
        <v>0</v>
      </c>
      <c r="I230" s="12">
        <v>0</v>
      </c>
      <c r="J230" s="12">
        <f t="shared" si="66"/>
        <v>1920201</v>
      </c>
      <c r="K230" s="12">
        <f t="shared" si="67"/>
        <v>1883800</v>
      </c>
      <c r="L230" s="12">
        <f t="shared" si="65"/>
        <v>98.104313038062173</v>
      </c>
    </row>
    <row r="231" spans="1:12" ht="16">
      <c r="A231" s="22" t="s">
        <v>494</v>
      </c>
      <c r="B231" s="7" t="s">
        <v>495</v>
      </c>
      <c r="C231" s="7" t="s">
        <v>0</v>
      </c>
      <c r="D231" s="12">
        <v>1346413</v>
      </c>
      <c r="E231" s="12">
        <v>1335117.6299999999</v>
      </c>
      <c r="F231" s="12">
        <f t="shared" si="68"/>
        <v>99.161076876114535</v>
      </c>
      <c r="G231" s="12">
        <v>50000</v>
      </c>
      <c r="H231" s="12">
        <v>49863</v>
      </c>
      <c r="I231" s="12">
        <f t="shared" si="64"/>
        <v>99.725999999999999</v>
      </c>
      <c r="J231" s="12">
        <f t="shared" si="66"/>
        <v>1396413</v>
      </c>
      <c r="K231" s="12">
        <f t="shared" si="67"/>
        <v>1384980.63</v>
      </c>
      <c r="L231" s="12">
        <f t="shared" si="65"/>
        <v>99.181304528101634</v>
      </c>
    </row>
    <row r="232" spans="1:12">
      <c r="A232" s="22" t="s">
        <v>496</v>
      </c>
      <c r="B232" s="7" t="s">
        <v>497</v>
      </c>
      <c r="C232" s="7" t="s">
        <v>0</v>
      </c>
      <c r="D232" s="12">
        <v>55876</v>
      </c>
      <c r="E232" s="12">
        <v>55876</v>
      </c>
      <c r="F232" s="12">
        <f t="shared" si="68"/>
        <v>100</v>
      </c>
      <c r="G232" s="12">
        <v>50000</v>
      </c>
      <c r="H232" s="12">
        <v>49863</v>
      </c>
      <c r="I232" s="12">
        <f t="shared" si="64"/>
        <v>99.725999999999999</v>
      </c>
      <c r="J232" s="12">
        <f t="shared" si="66"/>
        <v>105876</v>
      </c>
      <c r="K232" s="12">
        <f t="shared" si="67"/>
        <v>105739</v>
      </c>
      <c r="L232" s="12">
        <f t="shared" si="65"/>
        <v>99.870603347311956</v>
      </c>
    </row>
    <row r="233" spans="1:12" ht="16">
      <c r="A233" s="26" t="s">
        <v>498</v>
      </c>
      <c r="B233" s="13" t="s">
        <v>499</v>
      </c>
      <c r="C233" s="13" t="s">
        <v>500</v>
      </c>
      <c r="D233" s="12">
        <v>55876</v>
      </c>
      <c r="E233" s="12">
        <v>55876</v>
      </c>
      <c r="F233" s="12">
        <f t="shared" si="68"/>
        <v>100</v>
      </c>
      <c r="G233" s="12">
        <v>50000</v>
      </c>
      <c r="H233" s="12">
        <v>49863</v>
      </c>
      <c r="I233" s="12">
        <f t="shared" si="64"/>
        <v>99.725999999999999</v>
      </c>
      <c r="J233" s="12">
        <f t="shared" si="66"/>
        <v>105876</v>
      </c>
      <c r="K233" s="12">
        <f t="shared" si="67"/>
        <v>105739</v>
      </c>
      <c r="L233" s="12">
        <f t="shared" si="65"/>
        <v>99.870603347311956</v>
      </c>
    </row>
    <row r="234" spans="1:12" ht="16">
      <c r="A234" s="21" t="s">
        <v>501</v>
      </c>
      <c r="B234" s="7" t="s">
        <v>502</v>
      </c>
      <c r="C234" s="7" t="s">
        <v>503</v>
      </c>
      <c r="D234" s="12">
        <v>73894</v>
      </c>
      <c r="E234" s="12">
        <v>73894</v>
      </c>
      <c r="F234" s="12">
        <f t="shared" si="68"/>
        <v>99.999999999999986</v>
      </c>
      <c r="G234" s="12">
        <v>0</v>
      </c>
      <c r="H234" s="12">
        <v>0</v>
      </c>
      <c r="I234" s="12">
        <v>0</v>
      </c>
      <c r="J234" s="12">
        <f t="shared" si="66"/>
        <v>73894</v>
      </c>
      <c r="K234" s="12">
        <f t="shared" si="67"/>
        <v>73894</v>
      </c>
      <c r="L234" s="12">
        <f t="shared" si="65"/>
        <v>99.999999999999986</v>
      </c>
    </row>
    <row r="235" spans="1:12">
      <c r="A235" s="22" t="s">
        <v>504</v>
      </c>
      <c r="B235" s="7" t="s">
        <v>505</v>
      </c>
      <c r="C235" s="7" t="s">
        <v>0</v>
      </c>
      <c r="D235" s="12">
        <v>1216643</v>
      </c>
      <c r="E235" s="12">
        <v>1205347.6299999999</v>
      </c>
      <c r="F235" s="12">
        <f t="shared" si="68"/>
        <v>99.071595365279691</v>
      </c>
      <c r="G235" s="12">
        <v>0</v>
      </c>
      <c r="H235" s="12">
        <v>0</v>
      </c>
      <c r="I235" s="12">
        <v>0</v>
      </c>
      <c r="J235" s="12">
        <f t="shared" si="66"/>
        <v>1216643</v>
      </c>
      <c r="K235" s="12">
        <f t="shared" si="67"/>
        <v>1205347.6299999999</v>
      </c>
      <c r="L235" s="12">
        <f t="shared" si="65"/>
        <v>99.071595365279691</v>
      </c>
    </row>
    <row r="236" spans="1:12" ht="12">
      <c r="A236" s="26" t="s">
        <v>506</v>
      </c>
      <c r="B236" s="13" t="s">
        <v>507</v>
      </c>
      <c r="C236" s="13" t="s">
        <v>508</v>
      </c>
      <c r="D236" s="12">
        <v>1216643</v>
      </c>
      <c r="E236" s="12">
        <v>1205347.6299999999</v>
      </c>
      <c r="F236" s="12">
        <f t="shared" si="68"/>
        <v>99.071595365279691</v>
      </c>
      <c r="G236" s="12">
        <v>0</v>
      </c>
      <c r="H236" s="12">
        <v>0</v>
      </c>
      <c r="I236" s="12">
        <v>0</v>
      </c>
      <c r="J236" s="12">
        <f t="shared" si="66"/>
        <v>1216643</v>
      </c>
      <c r="K236" s="12">
        <f t="shared" si="67"/>
        <v>1205347.6299999999</v>
      </c>
      <c r="L236" s="12">
        <f t="shared" si="65"/>
        <v>99.071595365279691</v>
      </c>
    </row>
    <row r="237" spans="1:12">
      <c r="A237" s="22" t="s">
        <v>509</v>
      </c>
      <c r="B237" s="7" t="s">
        <v>510</v>
      </c>
      <c r="C237" s="7" t="s">
        <v>0</v>
      </c>
      <c r="D237" s="12">
        <v>868629</v>
      </c>
      <c r="E237" s="12">
        <v>642423.53</v>
      </c>
      <c r="F237" s="12">
        <f t="shared" si="68"/>
        <v>73.958333189428387</v>
      </c>
      <c r="G237" s="12">
        <v>1157000</v>
      </c>
      <c r="H237" s="12">
        <v>1056592.47</v>
      </c>
      <c r="I237" s="12">
        <f t="shared" si="64"/>
        <v>91.321734658599823</v>
      </c>
      <c r="J237" s="12">
        <f t="shared" si="66"/>
        <v>2025629</v>
      </c>
      <c r="K237" s="12">
        <f t="shared" si="67"/>
        <v>1699016</v>
      </c>
      <c r="L237" s="12">
        <f t="shared" si="65"/>
        <v>83.875971364943922</v>
      </c>
    </row>
    <row r="238" spans="1:12" ht="16">
      <c r="A238" s="22" t="s">
        <v>511</v>
      </c>
      <c r="B238" s="7" t="s">
        <v>512</v>
      </c>
      <c r="C238" s="7" t="s">
        <v>0</v>
      </c>
      <c r="D238" s="12">
        <v>326474</v>
      </c>
      <c r="E238" s="12">
        <v>325276.61</v>
      </c>
      <c r="F238" s="12">
        <f t="shared" si="68"/>
        <v>99.633235724743784</v>
      </c>
      <c r="G238" s="12">
        <v>0</v>
      </c>
      <c r="H238" s="12">
        <v>0</v>
      </c>
      <c r="I238" s="12">
        <v>0</v>
      </c>
      <c r="J238" s="12">
        <f t="shared" si="66"/>
        <v>326474</v>
      </c>
      <c r="K238" s="12">
        <f t="shared" si="67"/>
        <v>325276.61</v>
      </c>
      <c r="L238" s="12">
        <f t="shared" si="65"/>
        <v>99.633235724743784</v>
      </c>
    </row>
    <row r="239" spans="1:12">
      <c r="A239" s="21" t="s">
        <v>513</v>
      </c>
      <c r="B239" s="7" t="s">
        <v>514</v>
      </c>
      <c r="C239" s="7" t="s">
        <v>515</v>
      </c>
      <c r="D239" s="12">
        <v>326474</v>
      </c>
      <c r="E239" s="12">
        <v>325276.61</v>
      </c>
      <c r="F239" s="12">
        <f t="shared" si="68"/>
        <v>99.633235724743784</v>
      </c>
      <c r="G239" s="12">
        <v>0</v>
      </c>
      <c r="H239" s="12">
        <v>0</v>
      </c>
      <c r="I239" s="12">
        <v>0</v>
      </c>
      <c r="J239" s="12">
        <f t="shared" si="66"/>
        <v>326474</v>
      </c>
      <c r="K239" s="12">
        <f t="shared" si="67"/>
        <v>325276.61</v>
      </c>
      <c r="L239" s="12">
        <f t="shared" si="65"/>
        <v>99.633235724743784</v>
      </c>
    </row>
    <row r="240" spans="1:12">
      <c r="A240" s="22" t="s">
        <v>516</v>
      </c>
      <c r="B240" s="7" t="s">
        <v>517</v>
      </c>
      <c r="C240" s="7" t="s">
        <v>0</v>
      </c>
      <c r="D240" s="12">
        <v>64000</v>
      </c>
      <c r="E240" s="12">
        <v>48999.6</v>
      </c>
      <c r="F240" s="12">
        <f t="shared" si="68"/>
        <v>76.561875000000001</v>
      </c>
      <c r="G240" s="12">
        <v>114000</v>
      </c>
      <c r="H240" s="12">
        <v>114000</v>
      </c>
      <c r="I240" s="12">
        <f t="shared" si="64"/>
        <v>100</v>
      </c>
      <c r="J240" s="12">
        <f t="shared" si="66"/>
        <v>178000</v>
      </c>
      <c r="K240" s="12">
        <f t="shared" si="67"/>
        <v>162999.6</v>
      </c>
      <c r="L240" s="12">
        <f t="shared" si="65"/>
        <v>91.572808988764052</v>
      </c>
    </row>
    <row r="241" spans="1:12" ht="16">
      <c r="A241" s="21" t="s">
        <v>518</v>
      </c>
      <c r="B241" s="7" t="s">
        <v>519</v>
      </c>
      <c r="C241" s="7" t="s">
        <v>520</v>
      </c>
      <c r="D241" s="12">
        <v>64000</v>
      </c>
      <c r="E241" s="12">
        <v>48999.6</v>
      </c>
      <c r="F241" s="12">
        <f t="shared" si="68"/>
        <v>76.561875000000001</v>
      </c>
      <c r="G241" s="12">
        <v>0</v>
      </c>
      <c r="H241" s="12">
        <v>0</v>
      </c>
      <c r="I241" s="12">
        <v>0</v>
      </c>
      <c r="J241" s="12">
        <f t="shared" si="66"/>
        <v>64000</v>
      </c>
      <c r="K241" s="12">
        <f t="shared" si="67"/>
        <v>48999.6</v>
      </c>
      <c r="L241" s="12">
        <f t="shared" si="65"/>
        <v>76.561875000000001</v>
      </c>
    </row>
    <row r="242" spans="1:12">
      <c r="A242" s="21" t="s">
        <v>521</v>
      </c>
      <c r="B242" s="7" t="s">
        <v>522</v>
      </c>
      <c r="C242" s="7" t="s">
        <v>523</v>
      </c>
      <c r="D242" s="12">
        <v>0</v>
      </c>
      <c r="E242" s="12">
        <v>0</v>
      </c>
      <c r="F242" s="12">
        <v>0</v>
      </c>
      <c r="G242" s="12">
        <v>114000</v>
      </c>
      <c r="H242" s="12">
        <v>114000</v>
      </c>
      <c r="I242" s="12">
        <f t="shared" si="64"/>
        <v>100</v>
      </c>
      <c r="J242" s="12">
        <f t="shared" si="66"/>
        <v>114000</v>
      </c>
      <c r="K242" s="12">
        <f t="shared" si="67"/>
        <v>114000</v>
      </c>
      <c r="L242" s="12">
        <f t="shared" si="65"/>
        <v>100</v>
      </c>
    </row>
    <row r="243" spans="1:12">
      <c r="A243" s="22" t="s">
        <v>524</v>
      </c>
      <c r="B243" s="7" t="s">
        <v>525</v>
      </c>
      <c r="C243" s="7" t="s">
        <v>0</v>
      </c>
      <c r="D243" s="12">
        <v>8000</v>
      </c>
      <c r="E243" s="12">
        <v>7993.28</v>
      </c>
      <c r="F243" s="12">
        <f>E243/D243%</f>
        <v>99.915999999999997</v>
      </c>
      <c r="G243" s="12">
        <v>1043000</v>
      </c>
      <c r="H243" s="12">
        <v>942592.47</v>
      </c>
      <c r="I243" s="12">
        <f t="shared" si="64"/>
        <v>90.373199424736342</v>
      </c>
      <c r="J243" s="12">
        <f t="shared" si="66"/>
        <v>1051000</v>
      </c>
      <c r="K243" s="12">
        <f t="shared" si="67"/>
        <v>950585.75</v>
      </c>
      <c r="L243" s="12">
        <f t="shared" si="65"/>
        <v>90.445837297811607</v>
      </c>
    </row>
    <row r="244" spans="1:12" ht="16">
      <c r="A244" s="22" t="s">
        <v>526</v>
      </c>
      <c r="B244" s="7" t="s">
        <v>527</v>
      </c>
      <c r="C244" s="7" t="s">
        <v>0</v>
      </c>
      <c r="D244" s="12">
        <v>8000</v>
      </c>
      <c r="E244" s="12">
        <v>7993.28</v>
      </c>
      <c r="F244" s="12">
        <f>E244/D244%</f>
        <v>99.915999999999997</v>
      </c>
      <c r="G244" s="12">
        <v>1043000</v>
      </c>
      <c r="H244" s="12">
        <v>942592.47</v>
      </c>
      <c r="I244" s="12">
        <f t="shared" si="64"/>
        <v>90.373199424736342</v>
      </c>
      <c r="J244" s="12">
        <f t="shared" si="66"/>
        <v>1051000</v>
      </c>
      <c r="K244" s="12">
        <f t="shared" si="67"/>
        <v>950585.75</v>
      </c>
      <c r="L244" s="12">
        <f t="shared" si="65"/>
        <v>90.445837297811607</v>
      </c>
    </row>
    <row r="245" spans="1:12" ht="12">
      <c r="A245" s="26" t="s">
        <v>528</v>
      </c>
      <c r="B245" s="13" t="s">
        <v>529</v>
      </c>
      <c r="C245" s="13" t="s">
        <v>530</v>
      </c>
      <c r="D245" s="12">
        <v>8000</v>
      </c>
      <c r="E245" s="12">
        <v>7993.28</v>
      </c>
      <c r="F245" s="12">
        <f>E245/D245%</f>
        <v>99.915999999999997</v>
      </c>
      <c r="G245" s="12">
        <v>988000</v>
      </c>
      <c r="H245" s="12">
        <v>942592.47</v>
      </c>
      <c r="I245" s="12">
        <f t="shared" si="64"/>
        <v>95.404096153846154</v>
      </c>
      <c r="J245" s="12">
        <f t="shared" si="66"/>
        <v>996000</v>
      </c>
      <c r="K245" s="12">
        <f t="shared" si="67"/>
        <v>950585.75</v>
      </c>
      <c r="L245" s="12">
        <f t="shared" si="65"/>
        <v>95.440336345381525</v>
      </c>
    </row>
    <row r="246" spans="1:12" ht="16">
      <c r="A246" s="26" t="s">
        <v>531</v>
      </c>
      <c r="B246" s="13" t="s">
        <v>532</v>
      </c>
      <c r="C246" s="13" t="s">
        <v>533</v>
      </c>
      <c r="D246" s="12">
        <v>0</v>
      </c>
      <c r="E246" s="12">
        <v>0</v>
      </c>
      <c r="F246" s="12">
        <v>0</v>
      </c>
      <c r="G246" s="12">
        <v>55000</v>
      </c>
      <c r="H246" s="12">
        <v>0</v>
      </c>
      <c r="I246" s="12">
        <f t="shared" si="64"/>
        <v>0</v>
      </c>
      <c r="J246" s="12">
        <f t="shared" si="66"/>
        <v>55000</v>
      </c>
      <c r="K246" s="12">
        <f t="shared" si="67"/>
        <v>0</v>
      </c>
      <c r="L246" s="12">
        <f t="shared" si="65"/>
        <v>0</v>
      </c>
    </row>
    <row r="247" spans="1:12">
      <c r="A247" s="21" t="s">
        <v>534</v>
      </c>
      <c r="B247" s="7" t="s">
        <v>535</v>
      </c>
      <c r="C247" s="7" t="s">
        <v>536</v>
      </c>
      <c r="D247" s="12">
        <v>260155</v>
      </c>
      <c r="E247" s="12">
        <v>260154.04</v>
      </c>
      <c r="F247" s="12">
        <f t="shared" ref="F247:F252" si="69">E247/D247%</f>
        <v>99.999630989217962</v>
      </c>
      <c r="G247" s="12">
        <v>0</v>
      </c>
      <c r="H247" s="12">
        <v>0</v>
      </c>
      <c r="I247" s="12">
        <v>0</v>
      </c>
      <c r="J247" s="12">
        <f t="shared" si="66"/>
        <v>260155</v>
      </c>
      <c r="K247" s="12">
        <f t="shared" si="67"/>
        <v>260154.04</v>
      </c>
      <c r="L247" s="12">
        <f t="shared" si="65"/>
        <v>99.999630989217962</v>
      </c>
    </row>
    <row r="248" spans="1:12">
      <c r="A248" s="22" t="s">
        <v>537</v>
      </c>
      <c r="B248" s="7" t="s">
        <v>538</v>
      </c>
      <c r="C248" s="7" t="s">
        <v>0</v>
      </c>
      <c r="D248" s="12">
        <v>210000</v>
      </c>
      <c r="E248" s="12">
        <v>0</v>
      </c>
      <c r="F248" s="12">
        <f t="shared" si="69"/>
        <v>0</v>
      </c>
      <c r="G248" s="12">
        <v>0</v>
      </c>
      <c r="H248" s="12">
        <v>0</v>
      </c>
      <c r="I248" s="12">
        <v>0</v>
      </c>
      <c r="J248" s="12">
        <f t="shared" si="66"/>
        <v>210000</v>
      </c>
      <c r="K248" s="12">
        <f t="shared" si="67"/>
        <v>0</v>
      </c>
      <c r="L248" s="12">
        <f t="shared" si="65"/>
        <v>0</v>
      </c>
    </row>
    <row r="249" spans="1:12">
      <c r="A249" s="21" t="s">
        <v>539</v>
      </c>
      <c r="B249" s="7" t="s">
        <v>540</v>
      </c>
      <c r="C249" s="7" t="s">
        <v>541</v>
      </c>
      <c r="D249" s="12">
        <v>210000</v>
      </c>
      <c r="E249" s="12">
        <v>0</v>
      </c>
      <c r="F249" s="12">
        <f t="shared" si="69"/>
        <v>0</v>
      </c>
      <c r="G249" s="12">
        <v>0</v>
      </c>
      <c r="H249" s="12">
        <v>0</v>
      </c>
      <c r="I249" s="12">
        <v>0</v>
      </c>
      <c r="J249" s="12">
        <f t="shared" si="66"/>
        <v>210000</v>
      </c>
      <c r="K249" s="12">
        <f t="shared" si="67"/>
        <v>0</v>
      </c>
      <c r="L249" s="12">
        <f t="shared" si="65"/>
        <v>0</v>
      </c>
    </row>
    <row r="250" spans="1:12" ht="16">
      <c r="A250" s="22" t="s">
        <v>542</v>
      </c>
      <c r="B250" s="7" t="s">
        <v>543</v>
      </c>
      <c r="C250" s="7" t="s">
        <v>0</v>
      </c>
      <c r="D250" s="12">
        <v>327196881</v>
      </c>
      <c r="E250" s="12">
        <v>321882846.88999999</v>
      </c>
      <c r="F250" s="12">
        <f t="shared" si="69"/>
        <v>98.375890963948393</v>
      </c>
      <c r="G250" s="12">
        <v>44567449</v>
      </c>
      <c r="H250" s="12">
        <v>59177658.600000001</v>
      </c>
      <c r="I250" s="12">
        <f t="shared" si="64"/>
        <v>132.78224338126242</v>
      </c>
      <c r="J250" s="12">
        <f t="shared" ref="J250:J257" si="70">D250+G250</f>
        <v>371764330</v>
      </c>
      <c r="K250" s="12">
        <f t="shared" ref="K250:K257" si="71">E250+H250</f>
        <v>381060505.49000001</v>
      </c>
      <c r="L250" s="12">
        <f t="shared" si="65"/>
        <v>102.50055606195464</v>
      </c>
    </row>
    <row r="251" spans="1:12" ht="24">
      <c r="A251" s="21" t="s">
        <v>544</v>
      </c>
      <c r="B251" s="7" t="s">
        <v>545</v>
      </c>
      <c r="C251" s="7" t="s">
        <v>546</v>
      </c>
      <c r="D251" s="12">
        <v>176000</v>
      </c>
      <c r="E251" s="12">
        <v>175808</v>
      </c>
      <c r="F251" s="12">
        <f t="shared" si="69"/>
        <v>99.890909090909091</v>
      </c>
      <c r="G251" s="12">
        <v>0</v>
      </c>
      <c r="H251" s="12">
        <v>0</v>
      </c>
      <c r="I251" s="12">
        <v>0</v>
      </c>
      <c r="J251" s="12">
        <f t="shared" si="70"/>
        <v>176000</v>
      </c>
      <c r="K251" s="12">
        <f t="shared" si="71"/>
        <v>175808</v>
      </c>
      <c r="L251" s="12">
        <f t="shared" si="65"/>
        <v>99.890909090909091</v>
      </c>
    </row>
    <row r="252" spans="1:12" ht="16">
      <c r="A252" s="22" t="s">
        <v>547</v>
      </c>
      <c r="B252" s="7" t="s">
        <v>548</v>
      </c>
      <c r="C252" s="7" t="s">
        <v>0</v>
      </c>
      <c r="D252" s="12">
        <v>327372881</v>
      </c>
      <c r="E252" s="12">
        <v>322058654.88999999</v>
      </c>
      <c r="F252" s="12">
        <f t="shared" si="69"/>
        <v>98.376705457774307</v>
      </c>
      <c r="G252" s="12">
        <v>44567449</v>
      </c>
      <c r="H252" s="12">
        <v>59177658.600000001</v>
      </c>
      <c r="I252" s="12">
        <f t="shared" si="64"/>
        <v>132.78224338126242</v>
      </c>
      <c r="J252" s="12">
        <f t="shared" si="70"/>
        <v>371940330</v>
      </c>
      <c r="K252" s="12">
        <f t="shared" si="71"/>
        <v>381236313.49000001</v>
      </c>
      <c r="L252" s="12">
        <f t="shared" si="65"/>
        <v>102.49932119219231</v>
      </c>
    </row>
    <row r="253" spans="1:12" ht="24">
      <c r="A253" s="22" t="s">
        <v>549</v>
      </c>
      <c r="B253" s="7" t="s">
        <v>550</v>
      </c>
      <c r="C253" s="7" t="s">
        <v>0</v>
      </c>
      <c r="D253" s="12">
        <v>0</v>
      </c>
      <c r="E253" s="12">
        <v>0</v>
      </c>
      <c r="F253" s="12">
        <v>0</v>
      </c>
      <c r="G253" s="12">
        <v>4512750</v>
      </c>
      <c r="H253" s="12">
        <v>1894588.55</v>
      </c>
      <c r="I253" s="12">
        <f t="shared" si="64"/>
        <v>41.983015899396158</v>
      </c>
      <c r="J253" s="12">
        <f t="shared" si="70"/>
        <v>4512750</v>
      </c>
      <c r="K253" s="12">
        <f t="shared" si="71"/>
        <v>1894588.55</v>
      </c>
      <c r="L253" s="12">
        <f t="shared" si="65"/>
        <v>41.983015899396158</v>
      </c>
    </row>
    <row r="254" spans="1:12" ht="16">
      <c r="A254" s="21" t="s">
        <v>551</v>
      </c>
      <c r="B254" s="7" t="s">
        <v>552</v>
      </c>
      <c r="C254" s="7" t="s">
        <v>553</v>
      </c>
      <c r="D254" s="12">
        <v>0</v>
      </c>
      <c r="E254" s="12">
        <v>0</v>
      </c>
      <c r="F254" s="12">
        <v>0</v>
      </c>
      <c r="G254" s="12">
        <v>3531750</v>
      </c>
      <c r="H254" s="12">
        <v>981750</v>
      </c>
      <c r="I254" s="12">
        <f t="shared" si="64"/>
        <v>27.797833935018051</v>
      </c>
      <c r="J254" s="12">
        <f t="shared" si="70"/>
        <v>3531750</v>
      </c>
      <c r="K254" s="12">
        <f t="shared" si="71"/>
        <v>981750</v>
      </c>
      <c r="L254" s="12">
        <f t="shared" si="65"/>
        <v>27.797833935018051</v>
      </c>
    </row>
    <row r="255" spans="1:12">
      <c r="A255" s="21" t="s">
        <v>217</v>
      </c>
      <c r="B255" s="7" t="s">
        <v>554</v>
      </c>
      <c r="C255" s="7" t="s">
        <v>555</v>
      </c>
      <c r="D255" s="12">
        <v>0</v>
      </c>
      <c r="E255" s="12">
        <v>0</v>
      </c>
      <c r="F255" s="12">
        <v>0</v>
      </c>
      <c r="G255" s="12">
        <v>981000</v>
      </c>
      <c r="H255" s="12">
        <v>912838.55</v>
      </c>
      <c r="I255" s="12">
        <f t="shared" si="64"/>
        <v>93.05183995922529</v>
      </c>
      <c r="J255" s="12">
        <f t="shared" si="70"/>
        <v>981000</v>
      </c>
      <c r="K255" s="12">
        <f t="shared" si="71"/>
        <v>912838.55</v>
      </c>
      <c r="L255" s="12">
        <f t="shared" si="65"/>
        <v>93.05183995922529</v>
      </c>
    </row>
    <row r="256" spans="1:12">
      <c r="A256" s="36" t="s">
        <v>221</v>
      </c>
      <c r="B256" s="37" t="s">
        <v>556</v>
      </c>
      <c r="C256" s="37" t="s">
        <v>0</v>
      </c>
      <c r="D256" s="38">
        <v>327372881</v>
      </c>
      <c r="E256" s="38">
        <v>322058654.88999999</v>
      </c>
      <c r="F256" s="38">
        <f>E256/D256%</f>
        <v>98.376705457774307</v>
      </c>
      <c r="G256" s="38">
        <v>49080199</v>
      </c>
      <c r="H256" s="38">
        <v>61072247.149999999</v>
      </c>
      <c r="I256" s="38">
        <f t="shared" si="64"/>
        <v>124.43357686874904</v>
      </c>
      <c r="J256" s="38">
        <f t="shared" si="70"/>
        <v>376453080</v>
      </c>
      <c r="K256" s="38">
        <f t="shared" si="71"/>
        <v>383130902.03999996</v>
      </c>
      <c r="L256" s="38">
        <f t="shared" si="65"/>
        <v>101.77387897583411</v>
      </c>
    </row>
    <row r="257" spans="1:12">
      <c r="A257" s="27" t="s">
        <v>557</v>
      </c>
      <c r="B257" s="16" t="s">
        <v>0</v>
      </c>
      <c r="C257" s="16" t="s">
        <v>0</v>
      </c>
      <c r="D257" s="17">
        <v>-26219344</v>
      </c>
      <c r="E257" s="17">
        <v>-36250666.759999998</v>
      </c>
      <c r="F257" s="17"/>
      <c r="G257" s="17">
        <v>36678690</v>
      </c>
      <c r="H257" s="17">
        <v>31480059.469999999</v>
      </c>
      <c r="I257" s="17">
        <f t="shared" si="64"/>
        <v>85.826564334767667</v>
      </c>
      <c r="J257" s="17">
        <f t="shared" si="70"/>
        <v>10459346</v>
      </c>
      <c r="K257" s="17">
        <f t="shared" si="71"/>
        <v>-4770607.2899999991</v>
      </c>
      <c r="L257" s="17"/>
    </row>
    <row r="258" spans="1:12" ht="13">
      <c r="A258" s="40" t="s">
        <v>563</v>
      </c>
      <c r="B258" s="31"/>
      <c r="C258" s="31"/>
      <c r="D258" s="31"/>
      <c r="E258" s="52" t="s">
        <v>0</v>
      </c>
      <c r="F258" s="52"/>
      <c r="G258" s="41" t="s">
        <v>564</v>
      </c>
      <c r="H258" s="42"/>
      <c r="I258" s="32"/>
      <c r="J258" s="32"/>
      <c r="K258" s="32"/>
      <c r="L258" s="32"/>
    </row>
  </sheetData>
  <mergeCells count="19">
    <mergeCell ref="D6:D7"/>
    <mergeCell ref="E6:E7"/>
    <mergeCell ref="F6:F7"/>
    <mergeCell ref="G6:G7"/>
    <mergeCell ref="H6:H7"/>
    <mergeCell ref="G258:H258"/>
    <mergeCell ref="A3:K3"/>
    <mergeCell ref="A1:K1"/>
    <mergeCell ref="J6:J7"/>
    <mergeCell ref="K6:K7"/>
    <mergeCell ref="I6:I7"/>
    <mergeCell ref="D5:F5"/>
    <mergeCell ref="G5:I5"/>
    <mergeCell ref="J5:L5"/>
    <mergeCell ref="L6:L7"/>
    <mergeCell ref="E258:F258"/>
    <mergeCell ref="B8:C8"/>
    <mergeCell ref="A5:A7"/>
    <mergeCell ref="B5:C7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rowBreaks count="1" manualBreakCount="1">
    <brk id="258" max="16383" man="1"/>
  </rowBreaks>
  <ignoredErrors>
    <ignoredError sqref="F1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finvid</cp:lastModifiedBy>
  <cp:lastPrinted>2022-01-28T12:38:32Z</cp:lastPrinted>
  <dcterms:created xsi:type="dcterms:W3CDTF">2009-06-17T07:33:19Z</dcterms:created>
  <dcterms:modified xsi:type="dcterms:W3CDTF">2022-01-28T12:38:35Z</dcterms:modified>
</cp:coreProperties>
</file>