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/>
  </bookViews>
  <sheets>
    <sheet name="дод.3" sheetId="1" r:id="rId1"/>
    <sheet name="дод 5" sheetId="21" r:id="rId2"/>
    <sheet name="дод 6" sheetId="26" r:id="rId3"/>
  </sheets>
  <definedNames>
    <definedName name="_xlnm.Print_Titles" localSheetId="0">дод.3!$8:$11</definedName>
    <definedName name="_xlnm.Print_Area" localSheetId="2">'дод 6'!$B$1:$K$62</definedName>
  </definedNames>
  <calcPr calcId="162913" fullCalcOnLoad="1"/>
</workbook>
</file>

<file path=xl/calcChain.xml><?xml version="1.0" encoding="utf-8"?>
<calcChain xmlns="http://schemas.openxmlformats.org/spreadsheetml/2006/main">
  <c r="H34" i="26" l="1"/>
  <c r="J13" i="26"/>
  <c r="I13" i="26"/>
  <c r="I12" i="26" s="1"/>
  <c r="H12" i="26" s="1"/>
  <c r="H43" i="26"/>
  <c r="I45" i="26"/>
  <c r="H50" i="26"/>
  <c r="H18" i="26"/>
  <c r="H32" i="26"/>
  <c r="H15" i="21"/>
  <c r="I15" i="21"/>
  <c r="H16" i="21"/>
  <c r="I16" i="21"/>
  <c r="G16" i="21"/>
  <c r="G15" i="21" s="1"/>
  <c r="H37" i="26"/>
  <c r="H60" i="26"/>
  <c r="I55" i="26"/>
  <c r="J55" i="26"/>
  <c r="J54" i="26" s="1"/>
  <c r="K55" i="26"/>
  <c r="K54" i="26"/>
  <c r="H41" i="26"/>
  <c r="K13" i="26"/>
  <c r="K12" i="26"/>
  <c r="H14" i="26"/>
  <c r="J45" i="26"/>
  <c r="H45" i="26"/>
  <c r="H44" i="26"/>
  <c r="K45" i="26"/>
  <c r="K44" i="26" s="1"/>
  <c r="H47" i="26"/>
  <c r="H39" i="26"/>
  <c r="H36" i="26"/>
  <c r="H35" i="26"/>
  <c r="H31" i="26"/>
  <c r="H16" i="26"/>
  <c r="H57" i="26"/>
  <c r="H55" i="26" s="1"/>
  <c r="H54" i="26" s="1"/>
  <c r="H58" i="26"/>
  <c r="H59" i="26"/>
  <c r="H56" i="26"/>
  <c r="I54" i="26"/>
  <c r="H28" i="26"/>
  <c r="H29" i="26"/>
  <c r="H25" i="26"/>
  <c r="H30" i="26"/>
  <c r="H20" i="26"/>
  <c r="I52" i="26"/>
  <c r="I51" i="26"/>
  <c r="J52" i="26"/>
  <c r="J61" i="26" s="1"/>
  <c r="K52" i="26"/>
  <c r="K51" i="26" s="1"/>
  <c r="H42" i="26"/>
  <c r="H38" i="26"/>
  <c r="H40" i="26"/>
  <c r="H27" i="26"/>
  <c r="H26" i="26"/>
  <c r="H23" i="26"/>
  <c r="H22" i="26"/>
  <c r="H17" i="26"/>
  <c r="H15" i="26"/>
  <c r="H33" i="26"/>
  <c r="I44" i="26"/>
  <c r="H46" i="26"/>
  <c r="H48" i="26"/>
  <c r="H49" i="26"/>
  <c r="H53" i="26"/>
  <c r="H52" i="26"/>
  <c r="H51" i="26"/>
  <c r="G12" i="21"/>
  <c r="G11" i="21" s="1"/>
  <c r="G18" i="21" s="1"/>
  <c r="H12" i="21"/>
  <c r="H11" i="21"/>
  <c r="H18" i="21"/>
  <c r="I12" i="21"/>
  <c r="I11" i="21" s="1"/>
  <c r="I18" i="21" s="1"/>
  <c r="J51" i="26"/>
  <c r="J44" i="26"/>
  <c r="J12" i="26"/>
  <c r="K61" i="26" l="1"/>
  <c r="H13" i="26"/>
  <c r="H61" i="26" s="1"/>
  <c r="I61" i="26"/>
</calcChain>
</file>

<file path=xl/sharedStrings.xml><?xml version="1.0" encoding="utf-8"?>
<sst xmlns="http://schemas.openxmlformats.org/spreadsheetml/2006/main" count="659" uniqueCount="348">
  <si>
    <t>комунальні послуги та енергоносії</t>
  </si>
  <si>
    <t>0110000</t>
  </si>
  <si>
    <t>0111</t>
  </si>
  <si>
    <t>0100000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</si>
  <si>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</si>
  <si>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</si>
  <si>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</si>
  <si>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</si>
  <si>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</si>
  <si>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</si>
  <si>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</si>
  <si>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</si>
  <si>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</si>
  <si>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</si>
  <si>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</si>
  <si>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</si>
  <si>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</si>
  <si>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</si>
  <si>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</si>
  <si>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</si>
  <si>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</si>
  <si>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</si>
  <si>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</si>
  <si>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</si>
  <si>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</si>
  <si>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</si>
  <si>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</si>
  <si>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</si>
  <si>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</si>
  <si>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</si>
  <si>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</si>
  <si>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</si>
  <si>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</si>
  <si>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</si>
  <si>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</si>
  <si>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</si>
  <si>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</si>
  <si>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</si>
  <si>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</si>
  <si>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</si>
  <si>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</si>
  <si>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</si>
  <si>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</si>
  <si>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</si>
  <si>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</si>
  <si>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</si>
  <si>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</si>
  <si>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</si>
  <si>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</si>
  <si>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</si>
  <si>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</si>
  <si>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</si>
  <si>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</si>
  <si>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</si>
  <si>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</si>
  <si>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</si>
  <si>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</si>
  <si>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</si>
  <si>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</si>
  <si>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</si>
  <si>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</si>
  <si>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</si>
  <si>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</si>
  <si>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</si>
  <si>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</si>
  <si>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</si>
  <si>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</si>
  <si>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</si>
  <si>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</si>
  <si>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</si>
  <si>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</si>
  <si>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</si>
  <si>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</si>
  <si>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</si>
  <si>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</si>
  <si>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</si>
  <si>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</si>
  <si>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</si>
  <si>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</si>
  <si>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</si>
  <si>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</si>
  <si>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</si>
  <si>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</si>
  <si>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8130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</si>
  <si>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</si>
  <si>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</si>
  <si>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</si>
  <si>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</si>
  <si>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</si>
  <si>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</si>
  <si>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</si>
  <si>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</si>
  <si>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</si>
  <si>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</si>
  <si>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</si>
  <si>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</si>
  <si>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</si>
  <si>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</si>
  <si>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</si>
  <si>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</si>
  <si>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</si>
  <si>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</si>
  <si>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</si>
  <si>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</si>
  <si>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</si>
  <si>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</si>
  <si>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</si>
  <si>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</si>
  <si>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</si>
  <si>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</si>
  <si>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</si>
  <si>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</si>
  <si>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</si>
  <si>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</si>
  <si>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</si>
  <si>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</si>
  <si>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</si>
  <si>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</si>
  <si>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</si>
  <si>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</si>
  <si>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</si>
  <si>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</si>
  <si>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</si>
  <si>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</si>
  <si>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Усього</t>
  </si>
  <si>
    <t>усього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</si>
  <si>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</si>
  <si>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</si>
  <si>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</si>
  <si>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</si>
  <si>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</si>
  <si>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</si>
  <si>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</si>
  <si>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</si>
  <si>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 xml:space="preserve"> Олевська міська рада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</si>
  <si>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</si>
  <si>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</si>
  <si>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</si>
  <si>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</si>
  <si>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Інші субвенції з місцевого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</si>
  <si>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</si>
  <si>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</si>
  <si>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</si>
  <si>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</si>
  <si>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</si>
  <si>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</si>
  <si>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</si>
  <si>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X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</si>
  <si>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</si>
  <si>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</si>
  <si>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</si>
  <si>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</si>
  <si>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</si>
  <si>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</si>
  <si>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</si>
  <si>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</si>
  <si>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</si>
  <si>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</si>
  <si>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</si>
  <si>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</si>
  <si>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</si>
  <si>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</si>
  <si>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</si>
  <si>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0117310</t>
  </si>
  <si>
    <t>7310</t>
  </si>
  <si>
    <t xml:space="preserve">Будівництво об'єктів житлово-комунального господарства
</t>
  </si>
  <si>
    <t>Найменування інвестиційного проекту</t>
  </si>
  <si>
    <t>Обсяг капітальних вкладень місцевого бюджету всього, гривень</t>
  </si>
  <si>
    <t>3719770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</si>
  <si>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</si>
  <si>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</si>
  <si>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</si>
  <si>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</si>
  <si>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</si>
  <si>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</si>
  <si>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</si>
  <si>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об'єктів житлово-комунального господарства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</si>
  <si>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</si>
  <si>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</si>
  <si>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</si>
  <si>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</si>
  <si>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</si>
  <si>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2021-2024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</si>
  <si>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</si>
  <si>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5011</t>
  </si>
  <si>
    <t>Обсяги капітальних вкладень бюджету у розрізі інвестиційних проектів у 2023 році</t>
  </si>
  <si>
    <t/>
  </si>
  <si>
    <t>0117330</t>
  </si>
  <si>
    <t>Будівництво інших об`єктів комунальної власності</t>
  </si>
  <si>
    <t>0611026</t>
  </si>
  <si>
    <t>1026</t>
  </si>
  <si>
    <t>7330</t>
  </si>
  <si>
    <t>Нове будівництво кладовища в м. Олевськ (за межами населеного пункту) Коростенського району Житомирської області (коригування)</t>
  </si>
  <si>
    <t>2022-2023</t>
  </si>
  <si>
    <t xml:space="preserve">Утримання та забезпечення діяльності центрів соціальних служб </t>
  </si>
  <si>
    <t>Обсяг капітальних вкладень місцевого бюджету  у 2023 році, гривень</t>
  </si>
  <si>
    <t xml:space="preserve"> Очікуваний рівень готовності проекту на кінець 2023 року, %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</si>
  <si>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</si>
  <si>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</si>
  <si>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</si>
  <si>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</si>
  <si>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</si>
  <si>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</si>
  <si>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</si>
  <si>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</si>
  <si>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</si>
  <si>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</si>
  <si>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</si>
  <si>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</si>
  <si>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</si>
  <si>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</si>
  <si>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</si>
  <si>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</si>
  <si>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</si>
  <si>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</si>
  <si>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</si>
  <si>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</si>
  <si>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</si>
  <si>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</si>
  <si>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</si>
  <si>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Забезпечення діяльності місцевої та добровільної пожежної охорони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</si>
  <si>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</si>
  <si>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</si>
  <si>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</si>
  <si>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РОЗПОДІЛ
видатків  бюджету  міської територіальної громади на 2023 рік</t>
  </si>
  <si>
    <t>Розподіл витрат  бюджету  міської територіальної громади на реалізацію місцевих/регіональних програм у 2023 році</t>
  </si>
  <si>
    <t>Рішення міської ради  від  10.11.2022   №1017</t>
  </si>
  <si>
    <t>Рішення міської ради  від 21 12.2021  №763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</si>
  <si>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</si>
  <si>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</si>
  <si>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 xml:space="preserve">Програма
організації безоплатного поховання
померлих (загиблих) військовослужбовців,
учасників бойових дій внаслідок російської
агресії та війни в Україні  Олевської міської територіальної громади на 2023 рік
</t>
  </si>
  <si>
    <t xml:space="preserve"> Програма надання соціальних гарантій фізичним особам, які надають соціальні послуги з догляду на непрофесійній основі 
на 2023 рік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</si>
  <si>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</si>
  <si>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</si>
  <si>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</si>
  <si>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0651300000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</si>
  <si>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</si>
  <si>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</si>
  <si>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</si>
  <si>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</si>
  <si>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</si>
  <si>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№1033</t>
  </si>
  <si>
    <t>Рішення міської ради  від 08.12.2022  №1034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</si>
  <si>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</si>
  <si>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</si>
  <si>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</si>
  <si>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</si>
  <si>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</si>
  <si>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</si>
  <si>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</si>
  <si>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Рішення міської ради  від 22.12.2022  №1069</t>
  </si>
  <si>
    <t>0118600</t>
  </si>
  <si>
    <t>0900000</t>
  </si>
  <si>
    <t>Програма матеріально-технічного забезпечення Поліського природного заповідника  на 2021-2025 роки</t>
  </si>
  <si>
    <t xml:space="preserve">Комплексна програма забезпечення пожежної та техногенної безпеки, захисту населення і територій Олевської міської територіальної громади від надзвичайних ситуацій на 2021-2025 роки </t>
  </si>
  <si>
    <t>"Про внесення змін до бюджету Олевської міської  територіальної громади на 2023 рік"</t>
  </si>
  <si>
    <t>Програма «Профілактика рецидивної злочинності та правопорушень на території Олевської міської територіальної громади на 2022-2025 роки»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</si>
  <si>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</si>
  <si>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</si>
  <si>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</si>
  <si>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0116013</t>
  </si>
  <si>
    <t>6013</t>
  </si>
  <si>
    <t>Забезпечення діяльності водопровідно-каналізаційного господарства</t>
  </si>
  <si>
    <t>0117130</t>
  </si>
  <si>
    <t>7130</t>
  </si>
  <si>
    <t>0421</t>
  </si>
  <si>
    <t>Здійснення  заходів із землеустрою</t>
  </si>
  <si>
    <t>0117650</t>
  </si>
  <si>
    <t>7650</t>
  </si>
  <si>
    <t>Проведення експертної  грошової  оцінки  земельної ділянки чи права на неї</t>
  </si>
  <si>
    <t>0117693</t>
  </si>
  <si>
    <t>7693</t>
  </si>
  <si>
    <t>Інші заходи, пов'язані з економічною діяльністю</t>
  </si>
  <si>
    <t>0118230</t>
  </si>
  <si>
    <t>8230</t>
  </si>
  <si>
    <t>Інші заходи громадського порядку та безпеки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</si>
  <si>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</si>
  <si>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</si>
  <si>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</si>
  <si>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</si>
  <si>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</si>
  <si>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</si>
  <si>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</si>
  <si>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</si>
  <si>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</si>
  <si>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</si>
  <si>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</si>
  <si>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</si>
  <si>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</si>
  <si>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</si>
  <si>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</si>
  <si>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</si>
  <si>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</si>
  <si>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</si>
  <si>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</si>
  <si>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</si>
  <si>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</si>
  <si>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«Призовна дільниця» на 2023-2025 роки</t>
  </si>
  <si>
    <t>Рішення міської ради  від 16.02.2023 №1122</t>
  </si>
  <si>
    <t>Програма підтримки комунального підприємства «Олевськ-Комунальник» Олевської міської ради на 2022-2025  роки</t>
  </si>
  <si>
    <t>Рішення міської ради від 07.12.2021 № 704</t>
  </si>
  <si>
    <t>Рішення міської ради від 04.03.2021 №169</t>
  </si>
  <si>
    <t>Програма  «БЕЗПЕЧНА ГРОМАДА»</t>
  </si>
  <si>
    <t xml:space="preserve">Рішення міської ради від  17.02.2022 №841 </t>
  </si>
  <si>
    <t>Рішення міської ради від  04.03.2021 №168</t>
  </si>
  <si>
    <t xml:space="preserve">Рішення міської ради від 03.02.2022 № 785 </t>
  </si>
  <si>
    <t>Рішення міської ради від 04.02.2021 №107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</si>
  <si>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</si>
  <si>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</si>
  <si>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>0118312</t>
  </si>
  <si>
    <t>8312</t>
  </si>
  <si>
    <t>0512</t>
  </si>
  <si>
    <t>Утилізація відходів</t>
  </si>
  <si>
    <t>Рішення міської ради від  09.03.2023 № 1156</t>
  </si>
  <si>
    <t>Програма матеріально-технічного забезпечення прикордонних підрозділів 9 прикордонного загону імені Січових Стрільців, що дислокуються в межах ділянки відповідальності Олевської міської територіальної громади на 2023 рік</t>
  </si>
  <si>
    <t>Рішення міської ради від 10.01.2023 №1089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</si>
  <si>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</si>
  <si>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</si>
  <si>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</si>
  <si>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Програма економічного 
і соціального розвитку Олевської міської 
територіальної громади  на 2023 рік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</si>
  <si>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</si>
  <si>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</si>
  <si>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Програма перевезення та утилізації відпрацьованих ламп розжарювання Олевської міської територіальної громади на 2023 рік</t>
  </si>
  <si>
    <t>0112142</t>
  </si>
  <si>
    <t>2142</t>
  </si>
  <si>
    <t>Програми і централізовані заходи боротьби з туберкульозом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</si>
  <si>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</si>
  <si>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</si>
  <si>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</si>
  <si>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</si>
  <si>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</si>
  <si>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</si>
  <si>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Реконструкція теплопостачання Зубковицького ліцею Олевської міської ради (встановлення блочної котельні) за адресою: вул.Житомирська,43, с.Зубковичі Коростенського району Житомирської області</t>
  </si>
  <si>
    <t>Загальний період реалізація проекту, (рік початку і завершення)</t>
  </si>
  <si>
    <t>Загальна вартість проекту, гривень</t>
  </si>
  <si>
    <t>0617321</t>
  </si>
  <si>
    <t>2023-2023</t>
  </si>
  <si>
    <t>7321</t>
  </si>
  <si>
    <t>Будівництво освітніх установ та закладів</t>
  </si>
  <si>
    <t>Програма "Біологічної безпеки та біологічного захисту населення Олевської міської територіальної громади на 2023 рік"</t>
  </si>
  <si>
    <t>Рішення міської ради від 16.02.2023 № 1123</t>
  </si>
  <si>
    <t>Рішення міської ради від 08.12.2022 № 1037</t>
  </si>
  <si>
    <t>0118330</t>
  </si>
  <si>
    <t>8330</t>
  </si>
  <si>
    <t>0540</t>
  </si>
  <si>
    <t>Інша діяльність у сфері екології та охорони природних ресурсів</t>
  </si>
  <si>
    <t>до рішення ХХХІІ сесії Олевської міської ради VІІІ скликання  від 23.05.2023 року № 1231</t>
  </si>
  <si>
    <t>до рішення ХХХІІ сесії Олевської міської ради VІІІ скликання Олевської міської ради від 23.05.2023 року № 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</si>
</sst>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200" formatCode="#,##0.0"/>
  </numFmts>
  <fonts count="4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4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38" fillId="0" borderId="0"/>
    <xf numFmtId="0" fontId="37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3" fillId="0" borderId="0"/>
    <xf numFmtId="179" fontId="14" fillId="0" borderId="0" applyFont="0" applyFill="0" applyBorder="0" applyAlignment="0" applyProtection="0"/>
    <xf numFmtId="0" fontId="4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0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0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40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40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40" fillId="41" borderId="0" applyNumberFormat="0" applyBorder="0" applyAlignment="0" applyProtection="0"/>
  </cellStyleXfs>
  <cellXfs count="191">
    <xf numFmtId="0" fontId="0" fillId="0" borderId="0" xfId="0"/>
    <xf numFmtId="0" fontId="1" fillId="0" borderId="0" xfId="0" applyNumberFormat="1" applyFont="1" applyFill="1" applyAlignment="1" applyProtection="1"/>
    <xf numFmtId="0" fontId="19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200" fontId="20" fillId="0" borderId="0" xfId="0" applyNumberFormat="1" applyFont="1" applyBorder="1" applyAlignment="1">
      <alignment vertical="justify"/>
    </xf>
    <xf numFmtId="0" fontId="21" fillId="0" borderId="0" xfId="0" applyFont="1"/>
    <xf numFmtId="0" fontId="30" fillId="0" borderId="5" xfId="0" quotePrefix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0" xfId="0" applyFont="1" applyAlignment="1">
      <alignment horizontal="right"/>
    </xf>
    <xf numFmtId="0" fontId="17" fillId="0" borderId="6" xfId="0" applyFont="1" applyFill="1" applyBorder="1" applyAlignment="1">
      <alignment horizontal="center" vertical="center" wrapText="1"/>
    </xf>
    <xf numFmtId="0" fontId="30" fillId="0" borderId="5" xfId="51" applyFont="1" applyFill="1" applyBorder="1" applyAlignment="1">
      <alignment horizontal="center" vertical="center" wrapText="1"/>
    </xf>
    <xf numFmtId="2" fontId="30" fillId="0" borderId="5" xfId="51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1" fillId="0" borderId="0" xfId="54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3" fontId="26" fillId="0" borderId="0" xfId="0" applyNumberFormat="1" applyFont="1" applyFill="1"/>
    <xf numFmtId="200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35" fillId="0" borderId="7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3" fontId="0" fillId="0" borderId="0" xfId="0" applyNumberFormat="1"/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/>
    </xf>
    <xf numFmtId="0" fontId="26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8" xfId="0" applyNumberFormat="1" applyFont="1" applyFill="1" applyBorder="1" applyAlignment="1" applyProtection="1">
      <alignment horizontal="right" vertical="center"/>
    </xf>
    <xf numFmtId="0" fontId="26" fillId="0" borderId="9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/>
    <xf numFmtId="0" fontId="26" fillId="0" borderId="11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 applyProtection="1"/>
    <xf numFmtId="0" fontId="32" fillId="0" borderId="0" xfId="0" applyFont="1" applyFill="1"/>
    <xf numFmtId="0" fontId="0" fillId="0" borderId="0" xfId="0" applyFill="1"/>
    <xf numFmtId="0" fontId="21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vertical="top"/>
    </xf>
    <xf numFmtId="0" fontId="17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1" quotePrefix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200" fontId="20" fillId="0" borderId="0" xfId="0" applyNumberFormat="1" applyFont="1" applyFill="1" applyBorder="1" applyAlignment="1">
      <alignment vertical="justify"/>
    </xf>
    <xf numFmtId="200" fontId="2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/>
    <xf numFmtId="0" fontId="39" fillId="0" borderId="0" xfId="0" applyFont="1" applyBorder="1" applyAlignment="1">
      <alignment horizontal="justify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5" xfId="51" quotePrefix="1" applyFont="1" applyFill="1" applyBorder="1" applyAlignment="1">
      <alignment horizontal="center" vertical="center" wrapText="1"/>
    </xf>
    <xf numFmtId="2" fontId="29" fillId="0" borderId="5" xfId="51" quotePrefix="1" applyNumberFormat="1" applyFont="1" applyFill="1" applyBorder="1" applyAlignment="1">
      <alignment horizontal="center" vertical="center" wrapText="1"/>
    </xf>
    <xf numFmtId="200" fontId="29" fillId="0" borderId="5" xfId="47" applyNumberFormat="1" applyFont="1" applyFill="1" applyBorder="1" applyAlignment="1">
      <alignment horizontal="center" vertical="center" wrapText="1"/>
    </xf>
    <xf numFmtId="4" fontId="29" fillId="0" borderId="5" xfId="47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9" fillId="0" borderId="12" xfId="47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0" fontId="26" fillId="0" borderId="5" xfId="47" applyNumberFormat="1" applyFont="1" applyFill="1" applyBorder="1" applyAlignment="1">
      <alignment horizontal="center" vertical="center" wrapText="1"/>
    </xf>
    <xf numFmtId="4" fontId="26" fillId="0" borderId="12" xfId="47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7" applyNumberFormat="1" applyFont="1" applyFill="1" applyBorder="1" applyAlignment="1">
      <alignment horizontal="center" vertical="center" wrapText="1"/>
    </xf>
    <xf numFmtId="4" fontId="30" fillId="0" borderId="5" xfId="47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0" fontId="26" fillId="0" borderId="16" xfId="0" quotePrefix="1" applyFont="1" applyFill="1" applyBorder="1" applyAlignment="1">
      <alignment horizontal="center" vertical="center" wrapText="1"/>
    </xf>
    <xf numFmtId="0" fontId="29" fillId="0" borderId="17" xfId="0" applyFont="1" applyFill="1" applyBorder="1" applyAlignment="1" applyProtection="1">
      <alignment horizontal="center" vertical="center" wrapText="1"/>
    </xf>
    <xf numFmtId="2" fontId="26" fillId="0" borderId="16" xfId="0" quotePrefix="1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4" fontId="29" fillId="0" borderId="6" xfId="47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4" fontId="29" fillId="0" borderId="16" xfId="47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5" xfId="55" quotePrefix="1" applyFont="1" applyFill="1" applyBorder="1" applyAlignment="1">
      <alignment horizontal="center" vertical="center" wrapText="1"/>
    </xf>
    <xf numFmtId="2" fontId="26" fillId="0" borderId="5" xfId="55" quotePrefix="1" applyNumberFormat="1" applyFont="1" applyFill="1" applyBorder="1" applyAlignment="1">
      <alignment horizontal="center" vertical="center" wrapText="1"/>
    </xf>
    <xf numFmtId="2" fontId="26" fillId="0" borderId="5" xfId="55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200" fontId="29" fillId="0" borderId="15" xfId="47" applyNumberFormat="1" applyFont="1" applyFill="1" applyBorder="1" applyAlignment="1">
      <alignment horizontal="center" vertical="center" wrapText="1"/>
    </xf>
    <xf numFmtId="4" fontId="29" fillId="0" borderId="15" xfId="47" applyNumberFormat="1" applyFont="1" applyFill="1" applyBorder="1" applyAlignment="1">
      <alignment horizontal="center" vertical="center" wrapText="1"/>
    </xf>
    <xf numFmtId="4" fontId="29" fillId="0" borderId="9" xfId="47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4" fontId="30" fillId="0" borderId="13" xfId="0" applyNumberFormat="1" applyFont="1" applyBorder="1" applyAlignment="1" applyProtection="1">
      <alignment horizontal="center" vertical="center" wrapText="1"/>
    </xf>
    <xf numFmtId="4" fontId="29" fillId="0" borderId="13" xfId="0" applyNumberFormat="1" applyFont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2" fontId="26" fillId="0" borderId="5" xfId="0" applyNumberFormat="1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0" fontId="30" fillId="0" borderId="5" xfId="47" applyNumberFormat="1" applyFont="1" applyFill="1" applyBorder="1" applyAlignment="1">
      <alignment horizontal="center" vertical="center" wrapText="1"/>
    </xf>
    <xf numFmtId="4" fontId="18" fillId="0" borderId="5" xfId="47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 applyProtection="1">
      <alignment horizontal="center" vertical="center" wrapText="1"/>
    </xf>
    <xf numFmtId="4" fontId="25" fillId="0" borderId="5" xfId="0" applyNumberFormat="1" applyFont="1" applyFill="1" applyBorder="1" applyAlignment="1" applyProtection="1">
      <alignment horizontal="center" vertical="center" wrapText="1"/>
    </xf>
    <xf numFmtId="4" fontId="29" fillId="0" borderId="13" xfId="0" applyNumberFormat="1" applyFont="1" applyFill="1" applyBorder="1" applyAlignment="1" applyProtection="1">
      <alignment horizontal="center" vertical="center" wrapText="1"/>
    </xf>
    <xf numFmtId="4" fontId="30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21" fillId="0" borderId="0" xfId="54" applyFont="1" applyFill="1" applyAlignment="1">
      <alignment horizontal="left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8" xfId="54" applyNumberFormat="1" applyFont="1" applyFill="1" applyBorder="1" applyAlignment="1">
      <alignment horizontal="center"/>
    </xf>
    <xf numFmtId="0" fontId="18" fillId="0" borderId="8" xfId="54" applyFont="1" applyFill="1" applyBorder="1" applyAlignment="1">
      <alignment horizontal="center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34" fillId="0" borderId="0" xfId="54" applyFont="1" applyFill="1" applyBorder="1" applyAlignment="1">
      <alignment horizontal="left" vertical="justify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21" fillId="0" borderId="0" xfId="54" applyFont="1" applyAlignment="1">
      <alignment horizontal="left" wrapText="1"/>
    </xf>
    <xf numFmtId="0" fontId="21" fillId="0" borderId="1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" xfId="50"/>
    <cellStyle name="Обычный 12" xfId="51"/>
    <cellStyle name="Обычный 2" xfId="52"/>
    <cellStyle name="Обычный 3" xfId="53"/>
    <cellStyle name="Обычный_14_dod 1 - 31.12.15" xfId="54"/>
    <cellStyle name="Обычный_дод.3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91"/>
  <sheetViews>
    <sheetView showGridLines="0" showZeros="0" tabSelected="1" topLeftCell="F1" zoomScale="62" zoomScaleNormal="62" zoomScaleSheetLayoutView="100" workbookViewId="0">
      <selection activeCell="O2" sqref="O2:Q2"/>
    </sheetView>
  </sheetViews>
  <sheetFormatPr defaultColWidth="8.83203125" defaultRowHeight="20.25" x14ac:dyDescent="0.3"/>
  <cols>
    <col min="1" max="1" width="3.83203125" style="36" hidden="1" customWidth="1"/>
    <col min="2" max="2" width="23.1640625" style="36" customWidth="1"/>
    <col min="3" max="3" width="22" style="36" customWidth="1"/>
    <col min="4" max="4" width="19.1640625" style="36" customWidth="1"/>
    <col min="5" max="5" width="65.5" style="36" customWidth="1"/>
    <col min="6" max="6" width="27" style="36" customWidth="1"/>
    <col min="7" max="7" width="27.33203125" style="36" customWidth="1"/>
    <col min="8" max="8" width="28.33203125" style="36" customWidth="1"/>
    <col min="9" max="9" width="24.1640625" style="36" customWidth="1"/>
    <col min="10" max="10" width="27.5" style="36" customWidth="1"/>
    <col min="11" max="12" width="24.83203125" style="36" customWidth="1"/>
    <col min="13" max="13" width="23.6640625" style="36" customWidth="1"/>
    <col min="14" max="14" width="20.83203125" style="36" bestFit="1" customWidth="1"/>
    <col min="15" max="15" width="18.83203125" style="36" customWidth="1"/>
    <col min="16" max="16" width="23" style="36" customWidth="1"/>
    <col min="17" max="17" width="29.5" style="36" customWidth="1"/>
    <col min="18" max="18" width="22.83203125" style="38" bestFit="1" customWidth="1"/>
    <col min="19" max="16384" width="8.83203125" style="38"/>
  </cols>
  <sheetData>
    <row r="1" spans="1:18" x14ac:dyDescent="0.3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115</v>
      </c>
      <c r="P1" s="37"/>
      <c r="Q1" s="37"/>
    </row>
    <row r="2" spans="1:18" ht="51.6" customHeight="1" x14ac:dyDescent="0.3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59" t="s">
        <v>346</v>
      </c>
      <c r="P2" s="159"/>
      <c r="Q2" s="159"/>
    </row>
    <row r="3" spans="1:18" ht="52.5" customHeight="1" x14ac:dyDescent="0.3">
      <c r="F3" s="40"/>
      <c r="G3" s="40"/>
      <c r="H3" s="40"/>
      <c r="I3" s="40"/>
      <c r="J3" s="40"/>
      <c r="K3" s="40"/>
      <c r="L3" s="40"/>
      <c r="M3" s="40"/>
      <c r="N3" s="40"/>
      <c r="O3" s="159" t="s">
        <v>255</v>
      </c>
      <c r="P3" s="159"/>
      <c r="Q3" s="159"/>
    </row>
    <row r="4" spans="1:18" ht="57" customHeight="1" x14ac:dyDescent="0.3">
      <c r="B4" s="160" t="s">
        <v>224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8" x14ac:dyDescent="0.3">
      <c r="B5" s="161" t="s">
        <v>235</v>
      </c>
      <c r="C5" s="162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8" x14ac:dyDescent="0.3">
      <c r="B6" s="166" t="s">
        <v>103</v>
      </c>
      <c r="C6" s="16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8" x14ac:dyDescent="0.3">
      <c r="B7" s="42"/>
      <c r="C7" s="43"/>
      <c r="D7" s="43"/>
      <c r="E7" s="43"/>
      <c r="F7" s="43"/>
      <c r="G7" s="43"/>
      <c r="H7" s="44"/>
      <c r="I7" s="43"/>
      <c r="J7" s="43"/>
      <c r="K7" s="45"/>
      <c r="L7" s="45"/>
      <c r="M7" s="46"/>
      <c r="N7" s="46"/>
      <c r="O7" s="46"/>
      <c r="P7" s="46"/>
      <c r="Q7" s="47" t="s">
        <v>20</v>
      </c>
    </row>
    <row r="8" spans="1:18" x14ac:dyDescent="0.3">
      <c r="A8" s="48"/>
      <c r="B8" s="156" t="s">
        <v>104</v>
      </c>
      <c r="C8" s="156" t="s">
        <v>105</v>
      </c>
      <c r="D8" s="156" t="s">
        <v>117</v>
      </c>
      <c r="E8" s="156" t="s">
        <v>106</v>
      </c>
      <c r="F8" s="167" t="s">
        <v>126</v>
      </c>
      <c r="G8" s="169"/>
      <c r="H8" s="169"/>
      <c r="I8" s="169"/>
      <c r="J8" s="168"/>
      <c r="K8" s="167" t="s">
        <v>21</v>
      </c>
      <c r="L8" s="169"/>
      <c r="M8" s="169"/>
      <c r="N8" s="169"/>
      <c r="O8" s="169"/>
      <c r="P8" s="168"/>
      <c r="Q8" s="156" t="s">
        <v>128</v>
      </c>
    </row>
    <row r="9" spans="1:18" x14ac:dyDescent="0.3">
      <c r="A9" s="49"/>
      <c r="B9" s="157"/>
      <c r="C9" s="157"/>
      <c r="D9" s="157"/>
      <c r="E9" s="157"/>
      <c r="F9" s="156" t="s">
        <v>125</v>
      </c>
      <c r="G9" s="163" t="s">
        <v>130</v>
      </c>
      <c r="H9" s="167" t="s">
        <v>131</v>
      </c>
      <c r="I9" s="168"/>
      <c r="J9" s="163" t="s">
        <v>132</v>
      </c>
      <c r="K9" s="156" t="s">
        <v>125</v>
      </c>
      <c r="L9" s="156" t="s">
        <v>119</v>
      </c>
      <c r="M9" s="163" t="s">
        <v>130</v>
      </c>
      <c r="N9" s="167" t="s">
        <v>131</v>
      </c>
      <c r="O9" s="168"/>
      <c r="P9" s="163" t="s">
        <v>132</v>
      </c>
      <c r="Q9" s="157"/>
    </row>
    <row r="10" spans="1:18" x14ac:dyDescent="0.3">
      <c r="A10" s="50"/>
      <c r="B10" s="157"/>
      <c r="C10" s="157"/>
      <c r="D10" s="157"/>
      <c r="E10" s="157"/>
      <c r="F10" s="157"/>
      <c r="G10" s="164"/>
      <c r="H10" s="156" t="s">
        <v>133</v>
      </c>
      <c r="I10" s="156" t="s">
        <v>0</v>
      </c>
      <c r="J10" s="164"/>
      <c r="K10" s="157"/>
      <c r="L10" s="157"/>
      <c r="M10" s="164"/>
      <c r="N10" s="156" t="s">
        <v>133</v>
      </c>
      <c r="O10" s="156" t="s">
        <v>0</v>
      </c>
      <c r="P10" s="164"/>
      <c r="Q10" s="157"/>
    </row>
    <row r="11" spans="1:18" ht="150" customHeight="1" x14ac:dyDescent="0.3">
      <c r="A11" s="51"/>
      <c r="B11" s="158"/>
      <c r="C11" s="158"/>
      <c r="D11" s="158"/>
      <c r="E11" s="158"/>
      <c r="F11" s="158"/>
      <c r="G11" s="165"/>
      <c r="H11" s="158"/>
      <c r="I11" s="158"/>
      <c r="J11" s="165"/>
      <c r="K11" s="158"/>
      <c r="L11" s="158"/>
      <c r="M11" s="165"/>
      <c r="N11" s="158"/>
      <c r="O11" s="158"/>
      <c r="P11" s="165"/>
      <c r="Q11" s="158"/>
    </row>
    <row r="12" spans="1:18" x14ac:dyDescent="0.3">
      <c r="A12" s="51"/>
      <c r="B12" s="52">
        <v>1</v>
      </c>
      <c r="C12" s="52">
        <v>2</v>
      </c>
      <c r="D12" s="53">
        <v>3</v>
      </c>
      <c r="E12" s="53">
        <v>4</v>
      </c>
      <c r="F12" s="53">
        <v>5</v>
      </c>
      <c r="G12" s="54">
        <v>6</v>
      </c>
      <c r="H12" s="53">
        <v>7</v>
      </c>
      <c r="I12" s="53">
        <v>8</v>
      </c>
      <c r="J12" s="54">
        <v>9</v>
      </c>
      <c r="K12" s="53">
        <v>10</v>
      </c>
      <c r="L12" s="54">
        <v>11</v>
      </c>
      <c r="M12" s="53">
        <v>12</v>
      </c>
      <c r="N12" s="54">
        <v>13</v>
      </c>
      <c r="O12" s="53">
        <v>14</v>
      </c>
      <c r="P12" s="54">
        <v>15</v>
      </c>
      <c r="Q12" s="53">
        <v>16</v>
      </c>
    </row>
    <row r="13" spans="1:18" s="58" customFormat="1" ht="38.450000000000003" customHeight="1" x14ac:dyDescent="0.2">
      <c r="A13" s="55"/>
      <c r="B13" s="101" t="s">
        <v>3</v>
      </c>
      <c r="C13" s="101" t="s">
        <v>186</v>
      </c>
      <c r="D13" s="101" t="s">
        <v>186</v>
      </c>
      <c r="E13" s="101" t="s">
        <v>25</v>
      </c>
      <c r="F13" s="144">
        <v>121893775</v>
      </c>
      <c r="G13" s="144">
        <v>121693775</v>
      </c>
      <c r="H13" s="144">
        <v>67419527</v>
      </c>
      <c r="I13" s="144">
        <v>7853490</v>
      </c>
      <c r="J13" s="144">
        <v>200000</v>
      </c>
      <c r="K13" s="144">
        <v>28252700</v>
      </c>
      <c r="L13" s="144">
        <v>24978100</v>
      </c>
      <c r="M13" s="144">
        <v>3274600</v>
      </c>
      <c r="N13" s="144">
        <v>75000</v>
      </c>
      <c r="O13" s="144">
        <v>50700</v>
      </c>
      <c r="P13" s="144">
        <v>24978100</v>
      </c>
      <c r="Q13" s="144">
        <v>150146475</v>
      </c>
    </row>
    <row r="14" spans="1:18" ht="47.45" customHeight="1" x14ac:dyDescent="0.3">
      <c r="B14" s="101" t="s">
        <v>1</v>
      </c>
      <c r="C14" s="101" t="s">
        <v>186</v>
      </c>
      <c r="D14" s="101" t="s">
        <v>186</v>
      </c>
      <c r="E14" s="101" t="s">
        <v>25</v>
      </c>
      <c r="F14" s="144">
        <v>121893775</v>
      </c>
      <c r="G14" s="144">
        <v>121693775</v>
      </c>
      <c r="H14" s="144">
        <v>67419527</v>
      </c>
      <c r="I14" s="144">
        <v>7853490</v>
      </c>
      <c r="J14" s="144">
        <v>200000</v>
      </c>
      <c r="K14" s="144">
        <v>28252700</v>
      </c>
      <c r="L14" s="144">
        <v>24978100</v>
      </c>
      <c r="M14" s="144">
        <v>3274600</v>
      </c>
      <c r="N14" s="144">
        <v>75000</v>
      </c>
      <c r="O14" s="144">
        <v>50700</v>
      </c>
      <c r="P14" s="144">
        <v>24978100</v>
      </c>
      <c r="Q14" s="144">
        <v>150146475</v>
      </c>
    </row>
    <row r="15" spans="1:18" ht="115.5" customHeight="1" x14ac:dyDescent="0.3">
      <c r="B15" s="102" t="s">
        <v>63</v>
      </c>
      <c r="C15" s="102" t="s">
        <v>64</v>
      </c>
      <c r="D15" s="102" t="s">
        <v>2</v>
      </c>
      <c r="E15" s="102" t="s">
        <v>65</v>
      </c>
      <c r="F15" s="145">
        <v>24839500</v>
      </c>
      <c r="G15" s="145">
        <v>24839500</v>
      </c>
      <c r="H15" s="145">
        <v>18067900</v>
      </c>
      <c r="I15" s="145">
        <v>677300</v>
      </c>
      <c r="J15" s="145">
        <v>0</v>
      </c>
      <c r="K15" s="145">
        <v>129000</v>
      </c>
      <c r="L15" s="145">
        <v>99000</v>
      </c>
      <c r="M15" s="145">
        <v>30000</v>
      </c>
      <c r="N15" s="145">
        <v>0</v>
      </c>
      <c r="O15" s="145">
        <v>0</v>
      </c>
      <c r="P15" s="145">
        <v>99000</v>
      </c>
      <c r="Q15" s="144">
        <v>24968500</v>
      </c>
    </row>
    <row r="16" spans="1:18" ht="56.1" customHeight="1" x14ac:dyDescent="0.3">
      <c r="B16" s="102" t="s">
        <v>67</v>
      </c>
      <c r="C16" s="102" t="s">
        <v>19</v>
      </c>
      <c r="D16" s="102" t="s">
        <v>18</v>
      </c>
      <c r="E16" s="102" t="s">
        <v>68</v>
      </c>
      <c r="F16" s="145">
        <v>336800</v>
      </c>
      <c r="G16" s="145">
        <v>336800</v>
      </c>
      <c r="H16" s="145">
        <v>259200</v>
      </c>
      <c r="I16" s="145">
        <v>20500</v>
      </c>
      <c r="J16" s="145">
        <v>0</v>
      </c>
      <c r="K16" s="145">
        <v>70000</v>
      </c>
      <c r="L16" s="145">
        <v>0</v>
      </c>
      <c r="M16" s="145">
        <v>70000</v>
      </c>
      <c r="N16" s="145">
        <v>15000</v>
      </c>
      <c r="O16" s="145">
        <v>47700</v>
      </c>
      <c r="P16" s="145">
        <v>0</v>
      </c>
      <c r="Q16" s="144">
        <v>406800</v>
      </c>
      <c r="R16" s="26"/>
    </row>
    <row r="17" spans="1:17" s="61" customFormat="1" ht="53.45" customHeight="1" x14ac:dyDescent="0.35">
      <c r="A17" s="60"/>
      <c r="B17" s="102" t="s">
        <v>4</v>
      </c>
      <c r="C17" s="102" t="s">
        <v>11</v>
      </c>
      <c r="D17" s="102" t="s">
        <v>5</v>
      </c>
      <c r="E17" s="102" t="s">
        <v>36</v>
      </c>
      <c r="F17" s="145">
        <v>55277824</v>
      </c>
      <c r="G17" s="145">
        <v>55277824</v>
      </c>
      <c r="H17" s="145">
        <v>38666557</v>
      </c>
      <c r="I17" s="145">
        <v>4210000</v>
      </c>
      <c r="J17" s="145">
        <v>0</v>
      </c>
      <c r="K17" s="145">
        <v>2500000</v>
      </c>
      <c r="L17" s="145">
        <v>1000000</v>
      </c>
      <c r="M17" s="145">
        <v>1500000</v>
      </c>
      <c r="N17" s="145">
        <v>0</v>
      </c>
      <c r="O17" s="145">
        <v>0</v>
      </c>
      <c r="P17" s="145">
        <v>1000000</v>
      </c>
      <c r="Q17" s="144">
        <v>57777824</v>
      </c>
    </row>
    <row r="18" spans="1:17" ht="62.45" customHeight="1" x14ac:dyDescent="0.3">
      <c r="B18" s="102" t="s">
        <v>30</v>
      </c>
      <c r="C18" s="102" t="s">
        <v>31</v>
      </c>
      <c r="D18" s="102" t="s">
        <v>32</v>
      </c>
      <c r="E18" s="102" t="s">
        <v>33</v>
      </c>
      <c r="F18" s="145">
        <v>5604142</v>
      </c>
      <c r="G18" s="145">
        <v>5604142</v>
      </c>
      <c r="H18" s="145">
        <v>0</v>
      </c>
      <c r="I18" s="145">
        <v>0</v>
      </c>
      <c r="J18" s="145">
        <v>0</v>
      </c>
      <c r="K18" s="145">
        <v>1500000</v>
      </c>
      <c r="L18" s="145">
        <v>1500000</v>
      </c>
      <c r="M18" s="145">
        <v>0</v>
      </c>
      <c r="N18" s="145">
        <v>0</v>
      </c>
      <c r="O18" s="145">
        <v>0</v>
      </c>
      <c r="P18" s="145">
        <v>1500000</v>
      </c>
      <c r="Q18" s="144">
        <v>7104142</v>
      </c>
    </row>
    <row r="19" spans="1:17" ht="84" customHeight="1" x14ac:dyDescent="0.3">
      <c r="B19" s="102" t="s">
        <v>46</v>
      </c>
      <c r="C19" s="102" t="s">
        <v>72</v>
      </c>
      <c r="D19" s="102" t="s">
        <v>70</v>
      </c>
      <c r="E19" s="102" t="s">
        <v>45</v>
      </c>
      <c r="F19" s="145">
        <v>3282400</v>
      </c>
      <c r="G19" s="145">
        <v>3282400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4">
        <v>3282400</v>
      </c>
    </row>
    <row r="20" spans="1:17" ht="60.95" customHeight="1" x14ac:dyDescent="0.3">
      <c r="B20" s="102" t="s">
        <v>323</v>
      </c>
      <c r="C20" s="102" t="s">
        <v>324</v>
      </c>
      <c r="D20" s="102" t="s">
        <v>34</v>
      </c>
      <c r="E20" s="102" t="s">
        <v>325</v>
      </c>
      <c r="F20" s="145">
        <v>151050</v>
      </c>
      <c r="G20" s="145">
        <v>151050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4">
        <v>151050</v>
      </c>
    </row>
    <row r="21" spans="1:17" ht="61.5" customHeight="1" x14ac:dyDescent="0.3">
      <c r="B21" s="102" t="s">
        <v>57</v>
      </c>
      <c r="C21" s="102" t="s">
        <v>73</v>
      </c>
      <c r="D21" s="102" t="s">
        <v>34</v>
      </c>
      <c r="E21" s="102" t="s">
        <v>74</v>
      </c>
      <c r="F21" s="145">
        <v>1420000</v>
      </c>
      <c r="G21" s="145">
        <v>1420000</v>
      </c>
      <c r="H21" s="145">
        <v>0</v>
      </c>
      <c r="I21" s="145">
        <v>330000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4">
        <v>1420000</v>
      </c>
    </row>
    <row r="22" spans="1:17" ht="80.099999999999994" customHeight="1" x14ac:dyDescent="0.3">
      <c r="B22" s="102" t="s">
        <v>135</v>
      </c>
      <c r="C22" s="102" t="s">
        <v>136</v>
      </c>
      <c r="D22" s="102" t="s">
        <v>110</v>
      </c>
      <c r="E22" s="102" t="s">
        <v>137</v>
      </c>
      <c r="F22" s="145">
        <v>810000</v>
      </c>
      <c r="G22" s="145">
        <v>810000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4">
        <v>810000</v>
      </c>
    </row>
    <row r="23" spans="1:17" ht="84.95" customHeight="1" x14ac:dyDescent="0.3">
      <c r="B23" s="102" t="s">
        <v>108</v>
      </c>
      <c r="C23" s="102" t="s">
        <v>109</v>
      </c>
      <c r="D23" s="102" t="s">
        <v>110</v>
      </c>
      <c r="E23" s="102" t="s">
        <v>111</v>
      </c>
      <c r="F23" s="145">
        <v>90000</v>
      </c>
      <c r="G23" s="145">
        <v>90000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4">
        <v>90000</v>
      </c>
    </row>
    <row r="24" spans="1:17" ht="74.099999999999994" customHeight="1" x14ac:dyDescent="0.3">
      <c r="B24" s="102" t="s">
        <v>140</v>
      </c>
      <c r="C24" s="102" t="s">
        <v>141</v>
      </c>
      <c r="D24" s="102" t="s">
        <v>110</v>
      </c>
      <c r="E24" s="102" t="s">
        <v>142</v>
      </c>
      <c r="F24" s="145">
        <v>590400</v>
      </c>
      <c r="G24" s="145">
        <v>590400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4">
        <v>590400</v>
      </c>
    </row>
    <row r="25" spans="1:17" ht="68.099999999999994" customHeight="1" x14ac:dyDescent="0.3">
      <c r="B25" s="102" t="s">
        <v>197</v>
      </c>
      <c r="C25" s="102" t="s">
        <v>198</v>
      </c>
      <c r="D25" s="102" t="s">
        <v>199</v>
      </c>
      <c r="E25" s="102" t="s">
        <v>200</v>
      </c>
      <c r="F25" s="145">
        <v>300000</v>
      </c>
      <c r="G25" s="145">
        <v>300000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4">
        <v>300000</v>
      </c>
    </row>
    <row r="26" spans="1:17" ht="102.6" customHeight="1" x14ac:dyDescent="0.3">
      <c r="B26" s="102" t="s">
        <v>10</v>
      </c>
      <c r="C26" s="102" t="s">
        <v>8</v>
      </c>
      <c r="D26" s="102" t="s">
        <v>9</v>
      </c>
      <c r="E26" s="102" t="s">
        <v>35</v>
      </c>
      <c r="F26" s="145">
        <v>6650850</v>
      </c>
      <c r="G26" s="145">
        <v>6650850</v>
      </c>
      <c r="H26" s="145">
        <v>4958770</v>
      </c>
      <c r="I26" s="145">
        <v>450000</v>
      </c>
      <c r="J26" s="145">
        <v>0</v>
      </c>
      <c r="K26" s="145">
        <v>805000</v>
      </c>
      <c r="L26" s="145">
        <v>0</v>
      </c>
      <c r="M26" s="145">
        <v>805000</v>
      </c>
      <c r="N26" s="145">
        <v>60000</v>
      </c>
      <c r="O26" s="145">
        <v>3000</v>
      </c>
      <c r="P26" s="145">
        <v>0</v>
      </c>
      <c r="Q26" s="144">
        <v>7455850</v>
      </c>
    </row>
    <row r="27" spans="1:17" ht="68.45" customHeight="1" x14ac:dyDescent="0.3">
      <c r="B27" s="102" t="s">
        <v>24</v>
      </c>
      <c r="C27" s="102" t="s">
        <v>23</v>
      </c>
      <c r="D27" s="102" t="s">
        <v>11</v>
      </c>
      <c r="E27" s="102" t="s">
        <v>66</v>
      </c>
      <c r="F27" s="145">
        <v>1120000</v>
      </c>
      <c r="G27" s="145">
        <v>1120000</v>
      </c>
      <c r="H27" s="145">
        <v>872300</v>
      </c>
      <c r="I27" s="145">
        <v>39990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4">
        <v>1120000</v>
      </c>
    </row>
    <row r="28" spans="1:17" ht="69" customHeight="1" x14ac:dyDescent="0.3">
      <c r="B28" s="102" t="s">
        <v>75</v>
      </c>
      <c r="C28" s="102" t="s">
        <v>76</v>
      </c>
      <c r="D28" s="102" t="s">
        <v>77</v>
      </c>
      <c r="E28" s="102" t="s">
        <v>194</v>
      </c>
      <c r="F28" s="145">
        <v>717011</v>
      </c>
      <c r="G28" s="145">
        <v>717011</v>
      </c>
      <c r="H28" s="145">
        <v>542100</v>
      </c>
      <c r="I28" s="145">
        <v>38000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4">
        <v>717011</v>
      </c>
    </row>
    <row r="29" spans="1:17" ht="108.95" customHeight="1" x14ac:dyDescent="0.3">
      <c r="B29" s="102" t="s">
        <v>208</v>
      </c>
      <c r="C29" s="102" t="s">
        <v>209</v>
      </c>
      <c r="D29" s="102" t="s">
        <v>77</v>
      </c>
      <c r="E29" s="102" t="s">
        <v>210</v>
      </c>
      <c r="F29" s="145">
        <v>369236</v>
      </c>
      <c r="G29" s="145">
        <v>369236</v>
      </c>
      <c r="H29" s="145">
        <v>187100</v>
      </c>
      <c r="I29" s="145">
        <v>39400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4">
        <v>369236</v>
      </c>
    </row>
    <row r="30" spans="1:17" ht="145.5" customHeight="1" x14ac:dyDescent="0.3">
      <c r="B30" s="102" t="s">
        <v>170</v>
      </c>
      <c r="C30" s="102" t="s">
        <v>171</v>
      </c>
      <c r="D30" s="102" t="s">
        <v>11</v>
      </c>
      <c r="E30" s="102" t="s">
        <v>172</v>
      </c>
      <c r="F30" s="145">
        <v>4500000</v>
      </c>
      <c r="G30" s="145">
        <v>4500000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4">
        <v>4500000</v>
      </c>
    </row>
    <row r="31" spans="1:17" ht="78" customHeight="1" x14ac:dyDescent="0.3">
      <c r="B31" s="102" t="s">
        <v>58</v>
      </c>
      <c r="C31" s="102" t="s">
        <v>78</v>
      </c>
      <c r="D31" s="102" t="s">
        <v>7</v>
      </c>
      <c r="E31" s="102" t="s">
        <v>39</v>
      </c>
      <c r="F31" s="145">
        <v>2500000</v>
      </c>
      <c r="G31" s="145">
        <v>2500000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4">
        <v>2500000</v>
      </c>
    </row>
    <row r="32" spans="1:17" ht="53.45" customHeight="1" x14ac:dyDescent="0.3">
      <c r="B32" s="102" t="s">
        <v>44</v>
      </c>
      <c r="C32" s="102" t="s">
        <v>79</v>
      </c>
      <c r="D32" s="102" t="s">
        <v>14</v>
      </c>
      <c r="E32" s="102" t="s">
        <v>37</v>
      </c>
      <c r="F32" s="145">
        <v>300000</v>
      </c>
      <c r="G32" s="145">
        <v>300000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4">
        <v>300000</v>
      </c>
    </row>
    <row r="33" spans="2:17" ht="56.45" customHeight="1" x14ac:dyDescent="0.3">
      <c r="B33" s="102" t="s">
        <v>260</v>
      </c>
      <c r="C33" s="102" t="s">
        <v>261</v>
      </c>
      <c r="D33" s="102" t="s">
        <v>17</v>
      </c>
      <c r="E33" s="102" t="s">
        <v>262</v>
      </c>
      <c r="F33" s="145">
        <v>375307</v>
      </c>
      <c r="G33" s="145">
        <v>375307</v>
      </c>
      <c r="H33" s="145">
        <v>0</v>
      </c>
      <c r="I33" s="145">
        <v>0</v>
      </c>
      <c r="J33" s="145">
        <v>0</v>
      </c>
      <c r="K33" s="145">
        <v>30000</v>
      </c>
      <c r="L33" s="145">
        <v>30000</v>
      </c>
      <c r="M33" s="145">
        <v>0</v>
      </c>
      <c r="N33" s="145">
        <v>0</v>
      </c>
      <c r="O33" s="145">
        <v>0</v>
      </c>
      <c r="P33" s="145">
        <v>30000</v>
      </c>
      <c r="Q33" s="144">
        <v>405307</v>
      </c>
    </row>
    <row r="34" spans="2:17" ht="60" customHeight="1" x14ac:dyDescent="0.3">
      <c r="B34" s="91" t="s">
        <v>55</v>
      </c>
      <c r="C34" s="91" t="s">
        <v>80</v>
      </c>
      <c r="D34" s="91" t="s">
        <v>17</v>
      </c>
      <c r="E34" s="91" t="s">
        <v>54</v>
      </c>
      <c r="F34" s="154">
        <v>8755200</v>
      </c>
      <c r="G34" s="154">
        <v>8755200</v>
      </c>
      <c r="H34" s="154">
        <v>3624400</v>
      </c>
      <c r="I34" s="154">
        <v>2040000</v>
      </c>
      <c r="J34" s="154">
        <v>0</v>
      </c>
      <c r="K34" s="154">
        <v>9327000</v>
      </c>
      <c r="L34" s="154">
        <v>9327000</v>
      </c>
      <c r="M34" s="154">
        <v>0</v>
      </c>
      <c r="N34" s="154">
        <v>0</v>
      </c>
      <c r="O34" s="154">
        <v>0</v>
      </c>
      <c r="P34" s="154">
        <v>9327000</v>
      </c>
      <c r="Q34" s="155">
        <v>18082200</v>
      </c>
    </row>
    <row r="35" spans="2:17" ht="135.6" customHeight="1" x14ac:dyDescent="0.3">
      <c r="B35" s="91" t="s">
        <v>181</v>
      </c>
      <c r="C35" s="91" t="s">
        <v>173</v>
      </c>
      <c r="D35" s="91" t="s">
        <v>174</v>
      </c>
      <c r="E35" s="91" t="s">
        <v>175</v>
      </c>
      <c r="F35" s="154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500000</v>
      </c>
      <c r="L35" s="154">
        <v>500000</v>
      </c>
      <c r="M35" s="154">
        <v>0</v>
      </c>
      <c r="N35" s="154">
        <v>0</v>
      </c>
      <c r="O35" s="154">
        <v>0</v>
      </c>
      <c r="P35" s="154">
        <v>500000</v>
      </c>
      <c r="Q35" s="155">
        <v>500000</v>
      </c>
    </row>
    <row r="36" spans="2:17" ht="44.1" customHeight="1" x14ac:dyDescent="0.3">
      <c r="B36" s="91" t="s">
        <v>263</v>
      </c>
      <c r="C36" s="91" t="s">
        <v>264</v>
      </c>
      <c r="D36" s="91" t="s">
        <v>265</v>
      </c>
      <c r="E36" s="91" t="s">
        <v>266</v>
      </c>
      <c r="F36" s="154">
        <v>50000</v>
      </c>
      <c r="G36" s="154">
        <v>50000</v>
      </c>
      <c r="H36" s="154">
        <v>0</v>
      </c>
      <c r="I36" s="154">
        <v>0</v>
      </c>
      <c r="J36" s="154">
        <v>0</v>
      </c>
      <c r="K36" s="154">
        <v>159841</v>
      </c>
      <c r="L36" s="154">
        <v>0</v>
      </c>
      <c r="M36" s="154">
        <v>159841</v>
      </c>
      <c r="N36" s="154">
        <v>0</v>
      </c>
      <c r="O36" s="154">
        <v>0</v>
      </c>
      <c r="P36" s="154">
        <v>0</v>
      </c>
      <c r="Q36" s="155">
        <v>209841</v>
      </c>
    </row>
    <row r="37" spans="2:17" ht="65.099999999999994" customHeight="1" x14ac:dyDescent="0.3">
      <c r="B37" s="91" t="s">
        <v>163</v>
      </c>
      <c r="C37" s="91" t="s">
        <v>164</v>
      </c>
      <c r="D37" s="91" t="s">
        <v>59</v>
      </c>
      <c r="E37" s="91" t="s">
        <v>176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400000</v>
      </c>
      <c r="L37" s="154">
        <v>400000</v>
      </c>
      <c r="M37" s="154">
        <v>0</v>
      </c>
      <c r="N37" s="154">
        <v>0</v>
      </c>
      <c r="O37" s="154">
        <v>0</v>
      </c>
      <c r="P37" s="154">
        <v>400000</v>
      </c>
      <c r="Q37" s="155">
        <v>400000</v>
      </c>
    </row>
    <row r="38" spans="2:17" ht="71.099999999999994" customHeight="1" x14ac:dyDescent="0.3">
      <c r="B38" s="91" t="s">
        <v>187</v>
      </c>
      <c r="C38" s="91" t="s">
        <v>191</v>
      </c>
      <c r="D38" s="91" t="s">
        <v>59</v>
      </c>
      <c r="E38" s="91" t="s">
        <v>188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5622100</v>
      </c>
      <c r="L38" s="154">
        <v>5622100</v>
      </c>
      <c r="M38" s="154">
        <v>0</v>
      </c>
      <c r="N38" s="154">
        <v>0</v>
      </c>
      <c r="O38" s="154">
        <v>0</v>
      </c>
      <c r="P38" s="154">
        <v>5622100</v>
      </c>
      <c r="Q38" s="155">
        <v>5622100</v>
      </c>
    </row>
    <row r="39" spans="2:17" ht="87" customHeight="1" x14ac:dyDescent="0.3">
      <c r="B39" s="102" t="s">
        <v>61</v>
      </c>
      <c r="C39" s="102" t="s">
        <v>82</v>
      </c>
      <c r="D39" s="102" t="s">
        <v>56</v>
      </c>
      <c r="E39" s="102" t="s">
        <v>60</v>
      </c>
      <c r="F39" s="145">
        <v>1400000</v>
      </c>
      <c r="G39" s="145">
        <v>1400000</v>
      </c>
      <c r="H39" s="145">
        <v>0</v>
      </c>
      <c r="I39" s="145">
        <v>0</v>
      </c>
      <c r="J39" s="145">
        <v>0</v>
      </c>
      <c r="K39" s="145">
        <v>6500000</v>
      </c>
      <c r="L39" s="145">
        <v>6500000</v>
      </c>
      <c r="M39" s="145">
        <v>0</v>
      </c>
      <c r="N39" s="145">
        <v>0</v>
      </c>
      <c r="O39" s="145">
        <v>0</v>
      </c>
      <c r="P39" s="145">
        <v>6500000</v>
      </c>
      <c r="Q39" s="144">
        <v>7900000</v>
      </c>
    </row>
    <row r="40" spans="2:17" ht="62.1" customHeight="1" x14ac:dyDescent="0.3">
      <c r="B40" s="102" t="s">
        <v>267</v>
      </c>
      <c r="C40" s="102" t="s">
        <v>268</v>
      </c>
      <c r="D40" s="102" t="s">
        <v>81</v>
      </c>
      <c r="E40" s="102" t="s">
        <v>269</v>
      </c>
      <c r="F40" s="145">
        <v>0</v>
      </c>
      <c r="G40" s="145">
        <v>0</v>
      </c>
      <c r="H40" s="145">
        <v>0</v>
      </c>
      <c r="I40" s="145">
        <v>0</v>
      </c>
      <c r="J40" s="145">
        <v>0</v>
      </c>
      <c r="K40" s="145">
        <v>247759</v>
      </c>
      <c r="L40" s="145">
        <v>0</v>
      </c>
      <c r="M40" s="145">
        <v>247759</v>
      </c>
      <c r="N40" s="145">
        <v>0</v>
      </c>
      <c r="O40" s="145">
        <v>0</v>
      </c>
      <c r="P40" s="145">
        <v>0</v>
      </c>
      <c r="Q40" s="144">
        <v>247759</v>
      </c>
    </row>
    <row r="41" spans="2:17" ht="61.5" customHeight="1" x14ac:dyDescent="0.3">
      <c r="B41" s="102" t="s">
        <v>100</v>
      </c>
      <c r="C41" s="102" t="s">
        <v>101</v>
      </c>
      <c r="D41" s="102" t="s">
        <v>81</v>
      </c>
      <c r="E41" s="102" t="s">
        <v>102</v>
      </c>
      <c r="F41" s="145">
        <v>85000</v>
      </c>
      <c r="G41" s="145">
        <v>85000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4">
        <v>85000</v>
      </c>
    </row>
    <row r="42" spans="2:17" ht="58.5" customHeight="1" x14ac:dyDescent="0.3">
      <c r="B42" s="102" t="s">
        <v>270</v>
      </c>
      <c r="C42" s="102" t="s">
        <v>271</v>
      </c>
      <c r="D42" s="102" t="s">
        <v>81</v>
      </c>
      <c r="E42" s="102" t="s">
        <v>272</v>
      </c>
      <c r="F42" s="145">
        <v>208755</v>
      </c>
      <c r="G42" s="145">
        <v>8755</v>
      </c>
      <c r="H42" s="145">
        <v>0</v>
      </c>
      <c r="I42" s="145">
        <v>0</v>
      </c>
      <c r="J42" s="145">
        <v>200000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4">
        <v>208755</v>
      </c>
    </row>
    <row r="43" spans="2:17" ht="83.45" customHeight="1" x14ac:dyDescent="0.3">
      <c r="B43" s="102" t="s">
        <v>316</v>
      </c>
      <c r="C43" s="102" t="s">
        <v>317</v>
      </c>
      <c r="D43" s="102" t="s">
        <v>123</v>
      </c>
      <c r="E43" s="102" t="s">
        <v>318</v>
      </c>
      <c r="F43" s="145">
        <v>160000</v>
      </c>
      <c r="G43" s="145">
        <v>160000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4">
        <v>160000</v>
      </c>
    </row>
    <row r="44" spans="2:17" ht="62.1" customHeight="1" x14ac:dyDescent="0.3">
      <c r="B44" s="102" t="s">
        <v>62</v>
      </c>
      <c r="C44" s="102" t="s">
        <v>83</v>
      </c>
      <c r="D44" s="102" t="s">
        <v>123</v>
      </c>
      <c r="E44" s="102" t="s">
        <v>220</v>
      </c>
      <c r="F44" s="145">
        <v>325300</v>
      </c>
      <c r="G44" s="145">
        <v>325300</v>
      </c>
      <c r="H44" s="145">
        <v>241200</v>
      </c>
      <c r="I44" s="145">
        <v>8300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4">
        <v>325300</v>
      </c>
    </row>
    <row r="45" spans="2:17" ht="64.5" customHeight="1" x14ac:dyDescent="0.3">
      <c r="B45" s="102" t="s">
        <v>201</v>
      </c>
      <c r="C45" s="102" t="s">
        <v>202</v>
      </c>
      <c r="D45" s="102" t="s">
        <v>203</v>
      </c>
      <c r="E45" s="102" t="s">
        <v>204</v>
      </c>
      <c r="F45" s="145">
        <v>900000</v>
      </c>
      <c r="G45" s="145">
        <v>900000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4">
        <v>900000</v>
      </c>
    </row>
    <row r="46" spans="2:17" ht="57.95" customHeight="1" x14ac:dyDescent="0.3">
      <c r="B46" s="102" t="s">
        <v>273</v>
      </c>
      <c r="C46" s="102" t="s">
        <v>274</v>
      </c>
      <c r="D46" s="102" t="s">
        <v>203</v>
      </c>
      <c r="E46" s="102" t="s">
        <v>275</v>
      </c>
      <c r="F46" s="145">
        <v>200000</v>
      </c>
      <c r="G46" s="145">
        <v>200000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4">
        <v>200000</v>
      </c>
    </row>
    <row r="47" spans="2:17" ht="54.6" customHeight="1" x14ac:dyDescent="0.3">
      <c r="B47" s="102" t="s">
        <v>205</v>
      </c>
      <c r="C47" s="102" t="s">
        <v>206</v>
      </c>
      <c r="D47" s="102" t="s">
        <v>203</v>
      </c>
      <c r="E47" s="102" t="s">
        <v>207</v>
      </c>
      <c r="F47" s="145">
        <v>520000</v>
      </c>
      <c r="G47" s="145">
        <v>520000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4">
        <v>520000</v>
      </c>
    </row>
    <row r="48" spans="2:17" ht="45.6" customHeight="1" x14ac:dyDescent="0.3">
      <c r="B48" s="102" t="s">
        <v>309</v>
      </c>
      <c r="C48" s="102" t="s">
        <v>310</v>
      </c>
      <c r="D48" s="102" t="s">
        <v>311</v>
      </c>
      <c r="E48" s="102" t="s">
        <v>312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99000</v>
      </c>
      <c r="L48" s="145">
        <v>0</v>
      </c>
      <c r="M48" s="145">
        <v>99000</v>
      </c>
      <c r="N48" s="145">
        <v>0</v>
      </c>
      <c r="O48" s="145">
        <v>0</v>
      </c>
      <c r="P48" s="145">
        <v>0</v>
      </c>
      <c r="Q48" s="144">
        <v>99000</v>
      </c>
    </row>
    <row r="49" spans="2:17" ht="63" customHeight="1" x14ac:dyDescent="0.3">
      <c r="B49" s="102" t="s">
        <v>145</v>
      </c>
      <c r="C49" s="102" t="s">
        <v>276</v>
      </c>
      <c r="D49" s="102" t="s">
        <v>146</v>
      </c>
      <c r="E49" s="102" t="s">
        <v>86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313000</v>
      </c>
      <c r="L49" s="145">
        <v>0</v>
      </c>
      <c r="M49" s="145">
        <v>313000</v>
      </c>
      <c r="N49" s="145">
        <v>0</v>
      </c>
      <c r="O49" s="145">
        <v>0</v>
      </c>
      <c r="P49" s="145">
        <v>0</v>
      </c>
      <c r="Q49" s="144">
        <v>313000</v>
      </c>
    </row>
    <row r="50" spans="2:17" ht="82.5" customHeight="1" x14ac:dyDescent="0.3">
      <c r="B50" s="102" t="s">
        <v>342</v>
      </c>
      <c r="C50" s="102" t="s">
        <v>343</v>
      </c>
      <c r="D50" s="102" t="s">
        <v>344</v>
      </c>
      <c r="E50" s="102" t="s">
        <v>345</v>
      </c>
      <c r="F50" s="145">
        <v>0</v>
      </c>
      <c r="G50" s="145">
        <v>0</v>
      </c>
      <c r="H50" s="145">
        <v>0</v>
      </c>
      <c r="I50" s="145">
        <v>0</v>
      </c>
      <c r="J50" s="145">
        <v>0</v>
      </c>
      <c r="K50" s="145">
        <v>50000</v>
      </c>
      <c r="L50" s="145">
        <v>0</v>
      </c>
      <c r="M50" s="145">
        <v>50000</v>
      </c>
      <c r="N50" s="145">
        <v>0</v>
      </c>
      <c r="O50" s="145">
        <v>0</v>
      </c>
      <c r="P50" s="145">
        <v>0</v>
      </c>
      <c r="Q50" s="144">
        <v>50000</v>
      </c>
    </row>
    <row r="51" spans="2:17" ht="57.95" customHeight="1" x14ac:dyDescent="0.3">
      <c r="B51" s="102" t="s">
        <v>251</v>
      </c>
      <c r="C51" s="102" t="s">
        <v>112</v>
      </c>
      <c r="D51" s="102" t="s">
        <v>113</v>
      </c>
      <c r="E51" s="102" t="s">
        <v>114</v>
      </c>
      <c r="F51" s="145">
        <v>55000</v>
      </c>
      <c r="G51" s="145">
        <v>55000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4">
        <v>55000</v>
      </c>
    </row>
    <row r="52" spans="2:17" ht="50.1" customHeight="1" x14ac:dyDescent="0.3">
      <c r="B52" s="101" t="s">
        <v>50</v>
      </c>
      <c r="C52" s="101" t="s">
        <v>186</v>
      </c>
      <c r="D52" s="101" t="s">
        <v>186</v>
      </c>
      <c r="E52" s="101" t="s">
        <v>28</v>
      </c>
      <c r="F52" s="144">
        <v>189010869</v>
      </c>
      <c r="G52" s="144">
        <v>189010869</v>
      </c>
      <c r="H52" s="144">
        <v>143974536</v>
      </c>
      <c r="I52" s="144">
        <v>7312787</v>
      </c>
      <c r="J52" s="144">
        <v>0</v>
      </c>
      <c r="K52" s="144">
        <v>3701093</v>
      </c>
      <c r="L52" s="144">
        <v>3660993</v>
      </c>
      <c r="M52" s="144">
        <v>40100</v>
      </c>
      <c r="N52" s="144">
        <v>0</v>
      </c>
      <c r="O52" s="144">
        <v>0</v>
      </c>
      <c r="P52" s="144">
        <v>3660993</v>
      </c>
      <c r="Q52" s="144">
        <v>192711962</v>
      </c>
    </row>
    <row r="53" spans="2:17" ht="63.6" customHeight="1" x14ac:dyDescent="0.3">
      <c r="B53" s="101" t="s">
        <v>51</v>
      </c>
      <c r="C53" s="101" t="s">
        <v>186</v>
      </c>
      <c r="D53" s="101" t="s">
        <v>186</v>
      </c>
      <c r="E53" s="101" t="s">
        <v>28</v>
      </c>
      <c r="F53" s="144">
        <v>189010869</v>
      </c>
      <c r="G53" s="144">
        <v>189010869</v>
      </c>
      <c r="H53" s="144">
        <v>143974536</v>
      </c>
      <c r="I53" s="144">
        <v>7312787</v>
      </c>
      <c r="J53" s="144">
        <v>0</v>
      </c>
      <c r="K53" s="144">
        <v>3701093</v>
      </c>
      <c r="L53" s="144">
        <v>3660993</v>
      </c>
      <c r="M53" s="144">
        <v>40100</v>
      </c>
      <c r="N53" s="144">
        <v>0</v>
      </c>
      <c r="O53" s="144">
        <v>0</v>
      </c>
      <c r="P53" s="144">
        <v>3660993</v>
      </c>
      <c r="Q53" s="144">
        <v>192711962</v>
      </c>
    </row>
    <row r="54" spans="2:17" ht="79.5" customHeight="1" x14ac:dyDescent="0.3">
      <c r="B54" s="102" t="s">
        <v>87</v>
      </c>
      <c r="C54" s="102" t="s">
        <v>71</v>
      </c>
      <c r="D54" s="102" t="s">
        <v>2</v>
      </c>
      <c r="E54" s="102" t="s">
        <v>277</v>
      </c>
      <c r="F54" s="145">
        <v>2258480</v>
      </c>
      <c r="G54" s="145">
        <v>2258480</v>
      </c>
      <c r="H54" s="145">
        <v>1701095</v>
      </c>
      <c r="I54" s="145">
        <v>82350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4">
        <v>2258480</v>
      </c>
    </row>
    <row r="55" spans="2:17" ht="76.5" customHeight="1" x14ac:dyDescent="0.3">
      <c r="B55" s="102" t="s">
        <v>149</v>
      </c>
      <c r="C55" s="102" t="s">
        <v>278</v>
      </c>
      <c r="D55" s="102" t="s">
        <v>29</v>
      </c>
      <c r="E55" s="102" t="s">
        <v>247</v>
      </c>
      <c r="F55" s="145">
        <v>38311078</v>
      </c>
      <c r="G55" s="145">
        <v>38311078</v>
      </c>
      <c r="H55" s="145">
        <v>22179115</v>
      </c>
      <c r="I55" s="145">
        <v>6843516</v>
      </c>
      <c r="J55" s="145">
        <v>0</v>
      </c>
      <c r="K55" s="145">
        <v>3619893</v>
      </c>
      <c r="L55" s="145">
        <v>3582793</v>
      </c>
      <c r="M55" s="145">
        <v>37100</v>
      </c>
      <c r="N55" s="145">
        <v>0</v>
      </c>
      <c r="O55" s="145">
        <v>0</v>
      </c>
      <c r="P55" s="145">
        <v>3582793</v>
      </c>
      <c r="Q55" s="144">
        <v>41930971</v>
      </c>
    </row>
    <row r="56" spans="2:17" ht="89.1" customHeight="1" x14ac:dyDescent="0.3">
      <c r="B56" s="102" t="s">
        <v>189</v>
      </c>
      <c r="C56" s="102" t="s">
        <v>190</v>
      </c>
      <c r="D56" s="102" t="s">
        <v>29</v>
      </c>
      <c r="E56" s="102" t="s">
        <v>248</v>
      </c>
      <c r="F56" s="145">
        <v>1087970</v>
      </c>
      <c r="G56" s="145">
        <v>1087970</v>
      </c>
      <c r="H56" s="145">
        <v>752007</v>
      </c>
      <c r="I56" s="145">
        <v>104542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4">
        <v>1087970</v>
      </c>
    </row>
    <row r="57" spans="2:17" ht="78" customHeight="1" x14ac:dyDescent="0.3">
      <c r="B57" s="102" t="s">
        <v>279</v>
      </c>
      <c r="C57" s="102" t="s">
        <v>280</v>
      </c>
      <c r="D57" s="102" t="s">
        <v>29</v>
      </c>
      <c r="E57" s="102" t="s">
        <v>281</v>
      </c>
      <c r="F57" s="145">
        <v>137075500</v>
      </c>
      <c r="G57" s="145">
        <v>137075500</v>
      </c>
      <c r="H57" s="145">
        <v>112356950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4">
        <v>137075500</v>
      </c>
    </row>
    <row r="58" spans="2:17" ht="78.599999999999994" customHeight="1" x14ac:dyDescent="0.3">
      <c r="B58" s="102" t="s">
        <v>150</v>
      </c>
      <c r="C58" s="102" t="s">
        <v>110</v>
      </c>
      <c r="D58" s="102" t="s">
        <v>6</v>
      </c>
      <c r="E58" s="102" t="s">
        <v>151</v>
      </c>
      <c r="F58" s="145">
        <v>2030434</v>
      </c>
      <c r="G58" s="145">
        <v>2030434</v>
      </c>
      <c r="H58" s="145">
        <v>1502419</v>
      </c>
      <c r="I58" s="145">
        <v>113729</v>
      </c>
      <c r="J58" s="145">
        <v>0</v>
      </c>
      <c r="K58" s="145">
        <v>3000</v>
      </c>
      <c r="L58" s="145">
        <v>0</v>
      </c>
      <c r="M58" s="145">
        <v>3000</v>
      </c>
      <c r="N58" s="145">
        <v>0</v>
      </c>
      <c r="O58" s="145">
        <v>0</v>
      </c>
      <c r="P58" s="145">
        <v>0</v>
      </c>
      <c r="Q58" s="144">
        <v>2033434</v>
      </c>
    </row>
    <row r="59" spans="2:17" ht="54.6" customHeight="1" x14ac:dyDescent="0.3">
      <c r="B59" s="102" t="s">
        <v>156</v>
      </c>
      <c r="C59" s="102" t="s">
        <v>282</v>
      </c>
      <c r="D59" s="102" t="s">
        <v>27</v>
      </c>
      <c r="E59" s="102" t="s">
        <v>38</v>
      </c>
      <c r="F59" s="145">
        <v>2866770</v>
      </c>
      <c r="G59" s="145">
        <v>2866770</v>
      </c>
      <c r="H59" s="145">
        <v>2247155</v>
      </c>
      <c r="I59" s="145">
        <v>92650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4">
        <v>2866770</v>
      </c>
    </row>
    <row r="60" spans="2:17" ht="57.95" customHeight="1" x14ac:dyDescent="0.3">
      <c r="B60" s="102" t="s">
        <v>157</v>
      </c>
      <c r="C60" s="102" t="s">
        <v>283</v>
      </c>
      <c r="D60" s="102" t="s">
        <v>27</v>
      </c>
      <c r="E60" s="102" t="s">
        <v>69</v>
      </c>
      <c r="F60" s="145">
        <v>33042</v>
      </c>
      <c r="G60" s="145">
        <v>33042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4">
        <v>33042</v>
      </c>
    </row>
    <row r="61" spans="2:17" ht="77.099999999999994" customHeight="1" x14ac:dyDescent="0.3">
      <c r="B61" s="102" t="s">
        <v>152</v>
      </c>
      <c r="C61" s="102" t="s">
        <v>284</v>
      </c>
      <c r="D61" s="102" t="s">
        <v>27</v>
      </c>
      <c r="E61" s="102" t="s">
        <v>153</v>
      </c>
      <c r="F61" s="145">
        <v>195951</v>
      </c>
      <c r="G61" s="145">
        <v>195951</v>
      </c>
      <c r="H61" s="145">
        <v>97920</v>
      </c>
      <c r="I61" s="145">
        <v>7000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4">
        <v>195951</v>
      </c>
    </row>
    <row r="62" spans="2:17" ht="78.599999999999994" customHeight="1" x14ac:dyDescent="0.3">
      <c r="B62" s="102" t="s">
        <v>285</v>
      </c>
      <c r="C62" s="102" t="s">
        <v>286</v>
      </c>
      <c r="D62" s="102" t="s">
        <v>27</v>
      </c>
      <c r="E62" s="102" t="s">
        <v>287</v>
      </c>
      <c r="F62" s="145">
        <v>1116369</v>
      </c>
      <c r="G62" s="145">
        <v>1116369</v>
      </c>
      <c r="H62" s="145">
        <v>915056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4">
        <v>1116369</v>
      </c>
    </row>
    <row r="63" spans="2:17" ht="119.45" customHeight="1" x14ac:dyDescent="0.3">
      <c r="B63" s="102" t="s">
        <v>288</v>
      </c>
      <c r="C63" s="102" t="s">
        <v>289</v>
      </c>
      <c r="D63" s="102" t="s">
        <v>27</v>
      </c>
      <c r="E63" s="102" t="s">
        <v>290</v>
      </c>
      <c r="F63" s="145">
        <v>673300</v>
      </c>
      <c r="G63" s="145">
        <v>673300</v>
      </c>
      <c r="H63" s="145">
        <v>551885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4">
        <v>673300</v>
      </c>
    </row>
    <row r="64" spans="2:17" ht="120.95" customHeight="1" x14ac:dyDescent="0.3">
      <c r="B64" s="102" t="s">
        <v>326</v>
      </c>
      <c r="C64" s="102" t="s">
        <v>327</v>
      </c>
      <c r="D64" s="102" t="s">
        <v>27</v>
      </c>
      <c r="E64" s="102" t="s">
        <v>328</v>
      </c>
      <c r="F64" s="145">
        <v>229175</v>
      </c>
      <c r="G64" s="145">
        <v>229175</v>
      </c>
      <c r="H64" s="145">
        <v>58012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4">
        <v>229175</v>
      </c>
    </row>
    <row r="65" spans="2:17" ht="64.5" customHeight="1" x14ac:dyDescent="0.3">
      <c r="B65" s="102" t="s">
        <v>52</v>
      </c>
      <c r="C65" s="102" t="s">
        <v>184</v>
      </c>
      <c r="D65" s="102" t="s">
        <v>16</v>
      </c>
      <c r="E65" s="102" t="s">
        <v>15</v>
      </c>
      <c r="F65" s="145">
        <v>130000</v>
      </c>
      <c r="G65" s="145">
        <v>130000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4">
        <v>130000</v>
      </c>
    </row>
    <row r="66" spans="2:17" ht="73.5" customHeight="1" x14ac:dyDescent="0.3">
      <c r="B66" s="102" t="s">
        <v>53</v>
      </c>
      <c r="C66" s="102" t="s">
        <v>88</v>
      </c>
      <c r="D66" s="102" t="s">
        <v>16</v>
      </c>
      <c r="E66" s="102" t="s">
        <v>26</v>
      </c>
      <c r="F66" s="145">
        <v>2810200</v>
      </c>
      <c r="G66" s="145">
        <v>2810200</v>
      </c>
      <c r="H66" s="145">
        <v>1612922</v>
      </c>
      <c r="I66" s="145">
        <v>69000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4">
        <v>2810200</v>
      </c>
    </row>
    <row r="67" spans="2:17" ht="78.95" customHeight="1" x14ac:dyDescent="0.3">
      <c r="B67" s="102" t="s">
        <v>89</v>
      </c>
      <c r="C67" s="102" t="s">
        <v>90</v>
      </c>
      <c r="D67" s="102" t="s">
        <v>16</v>
      </c>
      <c r="E67" s="102" t="s">
        <v>291</v>
      </c>
      <c r="F67" s="145">
        <v>152600</v>
      </c>
      <c r="G67" s="145">
        <v>152600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4">
        <v>152600</v>
      </c>
    </row>
    <row r="68" spans="2:17" ht="86.45" customHeight="1" x14ac:dyDescent="0.3">
      <c r="B68" s="102" t="s">
        <v>329</v>
      </c>
      <c r="C68" s="102" t="s">
        <v>330</v>
      </c>
      <c r="D68" s="102" t="s">
        <v>16</v>
      </c>
      <c r="E68" s="102" t="s">
        <v>331</v>
      </c>
      <c r="F68" s="145">
        <v>40000</v>
      </c>
      <c r="G68" s="145">
        <v>40000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4">
        <v>40000</v>
      </c>
    </row>
    <row r="69" spans="2:17" ht="45.6" customHeight="1" x14ac:dyDescent="0.3">
      <c r="B69" s="102" t="s">
        <v>335</v>
      </c>
      <c r="C69" s="102" t="s">
        <v>337</v>
      </c>
      <c r="D69" s="102" t="s">
        <v>59</v>
      </c>
      <c r="E69" s="102" t="s">
        <v>338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78200</v>
      </c>
      <c r="L69" s="145">
        <v>78200</v>
      </c>
      <c r="M69" s="145">
        <v>0</v>
      </c>
      <c r="N69" s="145">
        <v>0</v>
      </c>
      <c r="O69" s="145">
        <v>0</v>
      </c>
      <c r="P69" s="145">
        <v>78200</v>
      </c>
      <c r="Q69" s="144">
        <v>78200</v>
      </c>
    </row>
    <row r="70" spans="2:17" ht="49.5" customHeight="1" x14ac:dyDescent="0.3">
      <c r="B70" s="101" t="s">
        <v>252</v>
      </c>
      <c r="C70" s="101" t="s">
        <v>186</v>
      </c>
      <c r="D70" s="101" t="s">
        <v>186</v>
      </c>
      <c r="E70" s="101" t="s">
        <v>177</v>
      </c>
      <c r="F70" s="144">
        <v>1030000</v>
      </c>
      <c r="G70" s="144">
        <v>1030000</v>
      </c>
      <c r="H70" s="144">
        <v>803000</v>
      </c>
      <c r="I70" s="144">
        <v>28000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1030000</v>
      </c>
    </row>
    <row r="71" spans="2:17" ht="48" customHeight="1" x14ac:dyDescent="0.3">
      <c r="B71" s="101" t="s">
        <v>178</v>
      </c>
      <c r="C71" s="101" t="s">
        <v>186</v>
      </c>
      <c r="D71" s="101" t="s">
        <v>186</v>
      </c>
      <c r="E71" s="101" t="s">
        <v>177</v>
      </c>
      <c r="F71" s="144">
        <v>1030000</v>
      </c>
      <c r="G71" s="144">
        <v>1030000</v>
      </c>
      <c r="H71" s="144">
        <v>803000</v>
      </c>
      <c r="I71" s="144">
        <v>28000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1030000</v>
      </c>
    </row>
    <row r="72" spans="2:17" ht="95.45" customHeight="1" x14ac:dyDescent="0.3">
      <c r="B72" s="102" t="s">
        <v>179</v>
      </c>
      <c r="C72" s="102" t="s">
        <v>71</v>
      </c>
      <c r="D72" s="102" t="s">
        <v>2</v>
      </c>
      <c r="E72" s="102" t="s">
        <v>277</v>
      </c>
      <c r="F72" s="145">
        <v>1030000</v>
      </c>
      <c r="G72" s="145">
        <v>1030000</v>
      </c>
      <c r="H72" s="145">
        <v>803000</v>
      </c>
      <c r="I72" s="145">
        <v>28000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4">
        <v>1030000</v>
      </c>
    </row>
    <row r="73" spans="2:17" ht="57.6" customHeight="1" x14ac:dyDescent="0.3">
      <c r="B73" s="101" t="s">
        <v>91</v>
      </c>
      <c r="C73" s="101" t="s">
        <v>186</v>
      </c>
      <c r="D73" s="101" t="s">
        <v>186</v>
      </c>
      <c r="E73" s="101" t="s">
        <v>180</v>
      </c>
      <c r="F73" s="144">
        <v>12984939</v>
      </c>
      <c r="G73" s="144">
        <v>12984939</v>
      </c>
      <c r="H73" s="144">
        <v>9330851</v>
      </c>
      <c r="I73" s="144">
        <v>1091870</v>
      </c>
      <c r="J73" s="144">
        <v>0</v>
      </c>
      <c r="K73" s="144">
        <v>82200</v>
      </c>
      <c r="L73" s="144">
        <v>0</v>
      </c>
      <c r="M73" s="144">
        <v>82200</v>
      </c>
      <c r="N73" s="144">
        <v>0</v>
      </c>
      <c r="O73" s="144">
        <v>0</v>
      </c>
      <c r="P73" s="144">
        <v>0</v>
      </c>
      <c r="Q73" s="144">
        <v>13067139</v>
      </c>
    </row>
    <row r="74" spans="2:17" ht="61.5" customHeight="1" x14ac:dyDescent="0.3">
      <c r="B74" s="101" t="s">
        <v>92</v>
      </c>
      <c r="C74" s="101" t="s">
        <v>186</v>
      </c>
      <c r="D74" s="101" t="s">
        <v>186</v>
      </c>
      <c r="E74" s="101" t="s">
        <v>180</v>
      </c>
      <c r="F74" s="144">
        <v>12984939</v>
      </c>
      <c r="G74" s="144">
        <v>12984939</v>
      </c>
      <c r="H74" s="144">
        <v>9330851</v>
      </c>
      <c r="I74" s="144">
        <v>1091870</v>
      </c>
      <c r="J74" s="144">
        <v>0</v>
      </c>
      <c r="K74" s="144">
        <v>82200</v>
      </c>
      <c r="L74" s="144">
        <v>0</v>
      </c>
      <c r="M74" s="144">
        <v>82200</v>
      </c>
      <c r="N74" s="144">
        <v>0</v>
      </c>
      <c r="O74" s="144">
        <v>0</v>
      </c>
      <c r="P74" s="144">
        <v>0</v>
      </c>
      <c r="Q74" s="144">
        <v>13067139</v>
      </c>
    </row>
    <row r="75" spans="2:17" ht="75.95" customHeight="1" x14ac:dyDescent="0.3">
      <c r="B75" s="102" t="s">
        <v>93</v>
      </c>
      <c r="C75" s="102" t="s">
        <v>71</v>
      </c>
      <c r="D75" s="102" t="s">
        <v>2</v>
      </c>
      <c r="E75" s="102" t="s">
        <v>277</v>
      </c>
      <c r="F75" s="145">
        <v>667300</v>
      </c>
      <c r="G75" s="145">
        <v>667300</v>
      </c>
      <c r="H75" s="145">
        <v>540500</v>
      </c>
      <c r="I75" s="145">
        <v>5850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4">
        <v>667300</v>
      </c>
    </row>
    <row r="76" spans="2:17" ht="58.5" customHeight="1" x14ac:dyDescent="0.3">
      <c r="B76" s="102" t="s">
        <v>154</v>
      </c>
      <c r="C76" s="102" t="s">
        <v>155</v>
      </c>
      <c r="D76" s="102" t="s">
        <v>6</v>
      </c>
      <c r="E76" s="102" t="s">
        <v>292</v>
      </c>
      <c r="F76" s="145">
        <v>3315409</v>
      </c>
      <c r="G76" s="145">
        <v>3315409</v>
      </c>
      <c r="H76" s="145">
        <v>2642211</v>
      </c>
      <c r="I76" s="145">
        <v>41410</v>
      </c>
      <c r="J76" s="145">
        <v>0</v>
      </c>
      <c r="K76" s="145">
        <v>36000</v>
      </c>
      <c r="L76" s="145">
        <v>0</v>
      </c>
      <c r="M76" s="145">
        <v>36000</v>
      </c>
      <c r="N76" s="145">
        <v>0</v>
      </c>
      <c r="O76" s="145">
        <v>0</v>
      </c>
      <c r="P76" s="145">
        <v>0</v>
      </c>
      <c r="Q76" s="144">
        <v>3351409</v>
      </c>
    </row>
    <row r="77" spans="2:17" ht="40.5" customHeight="1" x14ac:dyDescent="0.3">
      <c r="B77" s="102" t="s">
        <v>94</v>
      </c>
      <c r="C77" s="102" t="s">
        <v>95</v>
      </c>
      <c r="D77" s="102" t="s">
        <v>12</v>
      </c>
      <c r="E77" s="102" t="s">
        <v>40</v>
      </c>
      <c r="F77" s="145">
        <v>2636700</v>
      </c>
      <c r="G77" s="145">
        <v>2636700</v>
      </c>
      <c r="H77" s="145">
        <v>2026000</v>
      </c>
      <c r="I77" s="145">
        <v>53700</v>
      </c>
      <c r="J77" s="145">
        <v>0</v>
      </c>
      <c r="K77" s="145">
        <v>1200</v>
      </c>
      <c r="L77" s="145">
        <v>0</v>
      </c>
      <c r="M77" s="145">
        <v>1200</v>
      </c>
      <c r="N77" s="145">
        <v>0</v>
      </c>
      <c r="O77" s="145">
        <v>0</v>
      </c>
      <c r="P77" s="145">
        <v>0</v>
      </c>
      <c r="Q77" s="144">
        <v>2637900</v>
      </c>
    </row>
    <row r="78" spans="2:17" ht="51" customHeight="1" x14ac:dyDescent="0.3">
      <c r="B78" s="102" t="s">
        <v>96</v>
      </c>
      <c r="C78" s="102" t="s">
        <v>41</v>
      </c>
      <c r="D78" s="102" t="s">
        <v>12</v>
      </c>
      <c r="E78" s="102" t="s">
        <v>42</v>
      </c>
      <c r="F78" s="145">
        <v>406000</v>
      </c>
      <c r="G78" s="145">
        <v>406000</v>
      </c>
      <c r="H78" s="145">
        <v>237700</v>
      </c>
      <c r="I78" s="145">
        <v>94900</v>
      </c>
      <c r="J78" s="145">
        <v>0</v>
      </c>
      <c r="K78" s="145">
        <v>1000</v>
      </c>
      <c r="L78" s="145">
        <v>0</v>
      </c>
      <c r="M78" s="145">
        <v>1000</v>
      </c>
      <c r="N78" s="145">
        <v>0</v>
      </c>
      <c r="O78" s="145">
        <v>0</v>
      </c>
      <c r="P78" s="145">
        <v>0</v>
      </c>
      <c r="Q78" s="144">
        <v>407000</v>
      </c>
    </row>
    <row r="79" spans="2:17" ht="70.5" customHeight="1" x14ac:dyDescent="0.3">
      <c r="B79" s="102" t="s">
        <v>47</v>
      </c>
      <c r="C79" s="102" t="s">
        <v>97</v>
      </c>
      <c r="D79" s="102" t="s">
        <v>13</v>
      </c>
      <c r="E79" s="102" t="s">
        <v>43</v>
      </c>
      <c r="F79" s="145">
        <v>5282630</v>
      </c>
      <c r="G79" s="145">
        <v>5282630</v>
      </c>
      <c r="H79" s="145">
        <v>3374540</v>
      </c>
      <c r="I79" s="145">
        <v>886710</v>
      </c>
      <c r="J79" s="145">
        <v>0</v>
      </c>
      <c r="K79" s="145">
        <v>44000</v>
      </c>
      <c r="L79" s="145">
        <v>0</v>
      </c>
      <c r="M79" s="145">
        <v>44000</v>
      </c>
      <c r="N79" s="145">
        <v>0</v>
      </c>
      <c r="O79" s="145">
        <v>0</v>
      </c>
      <c r="P79" s="145">
        <v>0</v>
      </c>
      <c r="Q79" s="144">
        <v>5326630</v>
      </c>
    </row>
    <row r="80" spans="2:17" ht="68.45" customHeight="1" x14ac:dyDescent="0.3">
      <c r="B80" s="102" t="s">
        <v>48</v>
      </c>
      <c r="C80" s="102" t="s">
        <v>98</v>
      </c>
      <c r="D80" s="102" t="s">
        <v>14</v>
      </c>
      <c r="E80" s="102" t="s">
        <v>99</v>
      </c>
      <c r="F80" s="145">
        <v>656900</v>
      </c>
      <c r="G80" s="145">
        <v>656900</v>
      </c>
      <c r="H80" s="145">
        <v>509900</v>
      </c>
      <c r="I80" s="145">
        <v>9300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v>0</v>
      </c>
      <c r="Q80" s="144">
        <v>656900</v>
      </c>
    </row>
    <row r="81" spans="2:17" ht="41.45" customHeight="1" x14ac:dyDescent="0.3">
      <c r="B81" s="102" t="s">
        <v>49</v>
      </c>
      <c r="C81" s="102" t="s">
        <v>79</v>
      </c>
      <c r="D81" s="102" t="s">
        <v>14</v>
      </c>
      <c r="E81" s="102" t="s">
        <v>37</v>
      </c>
      <c r="F81" s="145">
        <v>20000</v>
      </c>
      <c r="G81" s="145">
        <v>20000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4">
        <v>20000</v>
      </c>
    </row>
    <row r="82" spans="2:17" ht="48.95" customHeight="1" x14ac:dyDescent="0.3">
      <c r="B82" s="101" t="s">
        <v>293</v>
      </c>
      <c r="C82" s="101" t="s">
        <v>186</v>
      </c>
      <c r="D82" s="101" t="s">
        <v>186</v>
      </c>
      <c r="E82" s="101" t="s">
        <v>158</v>
      </c>
      <c r="F82" s="144">
        <v>4060321.74</v>
      </c>
      <c r="G82" s="144">
        <v>3007050</v>
      </c>
      <c r="H82" s="144">
        <v>1372290</v>
      </c>
      <c r="I82" s="144">
        <v>36700</v>
      </c>
      <c r="J82" s="144">
        <v>0</v>
      </c>
      <c r="K82" s="144">
        <v>3600000</v>
      </c>
      <c r="L82" s="144">
        <v>3600000</v>
      </c>
      <c r="M82" s="144">
        <v>0</v>
      </c>
      <c r="N82" s="144">
        <v>0</v>
      </c>
      <c r="O82" s="144">
        <v>0</v>
      </c>
      <c r="P82" s="144">
        <v>3600000</v>
      </c>
      <c r="Q82" s="144">
        <v>7660321.7400000002</v>
      </c>
    </row>
    <row r="83" spans="2:17" ht="48.95" customHeight="1" x14ac:dyDescent="0.3">
      <c r="B83" s="101" t="s">
        <v>159</v>
      </c>
      <c r="C83" s="101" t="s">
        <v>186</v>
      </c>
      <c r="D83" s="101" t="s">
        <v>186</v>
      </c>
      <c r="E83" s="101" t="s">
        <v>158</v>
      </c>
      <c r="F83" s="144">
        <v>4060321.74</v>
      </c>
      <c r="G83" s="144">
        <v>3007050</v>
      </c>
      <c r="H83" s="144">
        <v>1372290</v>
      </c>
      <c r="I83" s="144">
        <v>36700</v>
      </c>
      <c r="J83" s="144">
        <v>0</v>
      </c>
      <c r="K83" s="144">
        <v>3600000</v>
      </c>
      <c r="L83" s="144">
        <v>3600000</v>
      </c>
      <c r="M83" s="144">
        <v>0</v>
      </c>
      <c r="N83" s="144">
        <v>0</v>
      </c>
      <c r="O83" s="144">
        <v>0</v>
      </c>
      <c r="P83" s="144">
        <v>3600000</v>
      </c>
      <c r="Q83" s="144">
        <v>7660321.7400000002</v>
      </c>
    </row>
    <row r="84" spans="2:17" ht="84.95" customHeight="1" x14ac:dyDescent="0.3">
      <c r="B84" s="102" t="s">
        <v>294</v>
      </c>
      <c r="C84" s="102" t="s">
        <v>71</v>
      </c>
      <c r="D84" s="102" t="s">
        <v>2</v>
      </c>
      <c r="E84" s="102" t="s">
        <v>277</v>
      </c>
      <c r="F84" s="145">
        <v>2014750</v>
      </c>
      <c r="G84" s="145">
        <v>2014750</v>
      </c>
      <c r="H84" s="145">
        <v>1372290</v>
      </c>
      <c r="I84" s="145">
        <v>36700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4">
        <v>2014750</v>
      </c>
    </row>
    <row r="85" spans="2:17" ht="38.1" customHeight="1" x14ac:dyDescent="0.3">
      <c r="B85" s="102" t="s">
        <v>295</v>
      </c>
      <c r="C85" s="102" t="s">
        <v>138</v>
      </c>
      <c r="D85" s="102" t="s">
        <v>18</v>
      </c>
      <c r="E85" s="102" t="s">
        <v>148</v>
      </c>
      <c r="F85" s="145">
        <v>1053271.74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4">
        <v>1053271.74</v>
      </c>
    </row>
    <row r="86" spans="2:17" ht="49.5" customHeight="1" x14ac:dyDescent="0.3">
      <c r="B86" s="102" t="s">
        <v>168</v>
      </c>
      <c r="C86" s="102" t="s">
        <v>169</v>
      </c>
      <c r="D86" s="102" t="s">
        <v>19</v>
      </c>
      <c r="E86" s="102" t="s">
        <v>139</v>
      </c>
      <c r="F86" s="145">
        <v>287300</v>
      </c>
      <c r="G86" s="145">
        <v>287300</v>
      </c>
      <c r="H86" s="145">
        <v>0</v>
      </c>
      <c r="I86" s="145">
        <v>0</v>
      </c>
      <c r="J86" s="145">
        <v>0</v>
      </c>
      <c r="K86" s="145">
        <v>3600000</v>
      </c>
      <c r="L86" s="145">
        <v>3600000</v>
      </c>
      <c r="M86" s="145">
        <v>0</v>
      </c>
      <c r="N86" s="145">
        <v>0</v>
      </c>
      <c r="O86" s="145">
        <v>0</v>
      </c>
      <c r="P86" s="145">
        <v>3600000</v>
      </c>
      <c r="Q86" s="144">
        <v>3887300</v>
      </c>
    </row>
    <row r="87" spans="2:17" ht="83.45" customHeight="1" x14ac:dyDescent="0.3">
      <c r="B87" s="102" t="s">
        <v>257</v>
      </c>
      <c r="C87" s="102" t="s">
        <v>258</v>
      </c>
      <c r="D87" s="102" t="s">
        <v>19</v>
      </c>
      <c r="E87" s="102" t="s">
        <v>259</v>
      </c>
      <c r="F87" s="145">
        <v>705000</v>
      </c>
      <c r="G87" s="145">
        <v>705000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0</v>
      </c>
      <c r="Q87" s="144">
        <v>705000</v>
      </c>
    </row>
    <row r="88" spans="2:17" ht="49.5" customHeight="1" x14ac:dyDescent="0.3">
      <c r="B88" s="101" t="s">
        <v>147</v>
      </c>
      <c r="C88" s="101" t="s">
        <v>147</v>
      </c>
      <c r="D88" s="101" t="s">
        <v>147</v>
      </c>
      <c r="E88" s="101" t="s">
        <v>296</v>
      </c>
      <c r="F88" s="144">
        <v>328979904.74000001</v>
      </c>
      <c r="G88" s="144">
        <v>327726633</v>
      </c>
      <c r="H88" s="144">
        <v>222900204</v>
      </c>
      <c r="I88" s="144">
        <v>16322847</v>
      </c>
      <c r="J88" s="144">
        <v>200000</v>
      </c>
      <c r="K88" s="144">
        <v>35635993</v>
      </c>
      <c r="L88" s="144">
        <v>32239093</v>
      </c>
      <c r="M88" s="144">
        <v>3396900</v>
      </c>
      <c r="N88" s="144">
        <v>75000</v>
      </c>
      <c r="O88" s="144">
        <v>50700</v>
      </c>
      <c r="P88" s="144">
        <v>32239093</v>
      </c>
      <c r="Q88" s="144">
        <v>364615897.74000001</v>
      </c>
    </row>
    <row r="91" spans="2:17" x14ac:dyDescent="0.3">
      <c r="E91" s="36" t="s">
        <v>222</v>
      </c>
      <c r="J91" s="36" t="s">
        <v>223</v>
      </c>
    </row>
  </sheetData>
  <mergeCells count="25">
    <mergeCell ref="B8:B11"/>
    <mergeCell ref="C8:C11"/>
    <mergeCell ref="F8:J8"/>
    <mergeCell ref="I10:I11"/>
    <mergeCell ref="D8:D11"/>
    <mergeCell ref="E8:E11"/>
    <mergeCell ref="H9:I9"/>
    <mergeCell ref="L9:L11"/>
    <mergeCell ref="N9:O9"/>
    <mergeCell ref="H10:H11"/>
    <mergeCell ref="K8:P8"/>
    <mergeCell ref="N10:N11"/>
    <mergeCell ref="M9:M11"/>
    <mergeCell ref="J9:J11"/>
    <mergeCell ref="K9:K11"/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</mergeCells>
  <phoneticPr fontId="2" type="noConversion"/>
  <printOptions horizontalCentered="1"/>
  <pageMargins left="0.39370078740157483" right="0.19685039370078741" top="0.59055118110236227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21"/>
  <sheetViews>
    <sheetView zoomScale="75" workbookViewId="0">
      <selection activeCell="F23" sqref="F23"/>
    </sheetView>
  </sheetViews>
  <sheetFormatPr defaultRowHeight="12.75" x14ac:dyDescent="0.2"/>
  <cols>
    <col min="1" max="1" width="15" customWidth="1"/>
    <col min="2" max="2" width="14.1640625" customWidth="1"/>
    <col min="3" max="3" width="12.1640625" customWidth="1"/>
    <col min="4" max="4" width="25.33203125" customWidth="1"/>
    <col min="5" max="5" width="45.6640625" customWidth="1"/>
    <col min="6" max="6" width="21.83203125" customWidth="1"/>
    <col min="7" max="7" width="20.83203125" customWidth="1"/>
    <col min="8" max="8" width="19.6640625" customWidth="1"/>
    <col min="9" max="9" width="22.1640625" customWidth="1"/>
    <col min="10" max="10" width="17.83203125" customWidth="1"/>
    <col min="11" max="11" width="11.6640625" bestFit="1" customWidth="1"/>
  </cols>
  <sheetData>
    <row r="1" spans="1:11" ht="12.75" customHeight="1" x14ac:dyDescent="0.2">
      <c r="G1" s="18" t="s">
        <v>84</v>
      </c>
      <c r="H1" s="18"/>
      <c r="I1" s="18"/>
      <c r="J1" s="18"/>
    </row>
    <row r="2" spans="1:11" ht="66.75" customHeight="1" x14ac:dyDescent="0.3">
      <c r="E2" s="66"/>
      <c r="G2" s="159" t="s">
        <v>347</v>
      </c>
      <c r="H2" s="159"/>
      <c r="I2" s="159"/>
      <c r="J2" s="19"/>
    </row>
    <row r="3" spans="1:11" ht="40.5" customHeight="1" x14ac:dyDescent="0.3">
      <c r="D3" s="66"/>
      <c r="G3" s="170" t="s">
        <v>255</v>
      </c>
      <c r="H3" s="170"/>
      <c r="I3" s="170"/>
      <c r="J3" s="19"/>
    </row>
    <row r="4" spans="1:11" ht="13.5" customHeight="1" x14ac:dyDescent="0.3">
      <c r="G4" s="16"/>
      <c r="H4" s="16"/>
      <c r="I4" s="16"/>
      <c r="J4" s="19"/>
    </row>
    <row r="5" spans="1:11" ht="40.5" customHeight="1" x14ac:dyDescent="0.2">
      <c r="A5" s="175" t="s">
        <v>185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1" ht="24.75" customHeight="1" thickBot="1" x14ac:dyDescent="0.25">
      <c r="A6" s="173" t="s">
        <v>235</v>
      </c>
      <c r="B6" s="174"/>
      <c r="C6" s="174"/>
      <c r="D6" s="17"/>
      <c r="E6" s="17"/>
      <c r="F6" s="34"/>
      <c r="G6" s="17"/>
      <c r="H6" s="17"/>
      <c r="I6" s="17"/>
      <c r="J6" s="17"/>
    </row>
    <row r="7" spans="1:11" ht="27.75" customHeight="1" x14ac:dyDescent="0.3">
      <c r="A7" s="32" t="s">
        <v>107</v>
      </c>
      <c r="B7" s="32"/>
      <c r="C7" s="32"/>
      <c r="D7" s="10"/>
      <c r="E7" s="10"/>
      <c r="F7" s="10"/>
      <c r="G7" s="10"/>
      <c r="H7" s="10"/>
      <c r="I7" s="10"/>
      <c r="J7" s="11" t="s">
        <v>22</v>
      </c>
    </row>
    <row r="8" spans="1:11" ht="12.75" customHeight="1" x14ac:dyDescent="0.2">
      <c r="A8" s="176" t="s">
        <v>104</v>
      </c>
      <c r="B8" s="176" t="s">
        <v>105</v>
      </c>
      <c r="C8" s="176" t="s">
        <v>117</v>
      </c>
      <c r="D8" s="178" t="s">
        <v>106</v>
      </c>
      <c r="E8" s="171" t="s">
        <v>166</v>
      </c>
      <c r="F8" s="171" t="s">
        <v>333</v>
      </c>
      <c r="G8" s="171" t="s">
        <v>334</v>
      </c>
      <c r="H8" s="171" t="s">
        <v>167</v>
      </c>
      <c r="I8" s="171" t="s">
        <v>195</v>
      </c>
      <c r="J8" s="171" t="s">
        <v>196</v>
      </c>
    </row>
    <row r="9" spans="1:11" ht="174" customHeight="1" x14ac:dyDescent="0.2">
      <c r="A9" s="177"/>
      <c r="B9" s="177"/>
      <c r="C9" s="177"/>
      <c r="D9" s="179"/>
      <c r="E9" s="172"/>
      <c r="F9" s="172"/>
      <c r="G9" s="172"/>
      <c r="H9" s="172"/>
      <c r="I9" s="172"/>
      <c r="J9" s="172"/>
    </row>
    <row r="10" spans="1:11" ht="16.5" customHeight="1" x14ac:dyDescent="0.2">
      <c r="A10" s="15" t="s">
        <v>120</v>
      </c>
      <c r="B10" s="15" t="s">
        <v>121</v>
      </c>
      <c r="C10" s="15" t="s">
        <v>122</v>
      </c>
      <c r="D10" s="12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</row>
    <row r="11" spans="1:11" ht="45.75" customHeight="1" x14ac:dyDescent="0.2">
      <c r="A11" s="93" t="s">
        <v>3</v>
      </c>
      <c r="B11" s="93"/>
      <c r="C11" s="93"/>
      <c r="D11" s="67" t="s">
        <v>25</v>
      </c>
      <c r="E11" s="92"/>
      <c r="F11" s="94"/>
      <c r="G11" s="95">
        <f>G12</f>
        <v>9717200</v>
      </c>
      <c r="H11" s="95">
        <f>H12</f>
        <v>9717200</v>
      </c>
      <c r="I11" s="95">
        <f>I12</f>
        <v>6022100</v>
      </c>
      <c r="J11" s="95"/>
    </row>
    <row r="12" spans="1:11" ht="45.75" customHeight="1" x14ac:dyDescent="0.2">
      <c r="A12" s="93" t="s">
        <v>1</v>
      </c>
      <c r="B12" s="93"/>
      <c r="C12" s="93"/>
      <c r="D12" s="67" t="s">
        <v>134</v>
      </c>
      <c r="E12" s="92"/>
      <c r="F12" s="94"/>
      <c r="G12" s="95">
        <f>G13+G14</f>
        <v>9717200</v>
      </c>
      <c r="H12" s="95">
        <f>H13+H14</f>
        <v>9717200</v>
      </c>
      <c r="I12" s="95">
        <f>I13+I14</f>
        <v>6022100</v>
      </c>
      <c r="J12" s="95"/>
      <c r="K12" s="35"/>
    </row>
    <row r="13" spans="1:11" ht="190.5" customHeight="1" x14ac:dyDescent="0.2">
      <c r="A13" s="64" t="s">
        <v>163</v>
      </c>
      <c r="B13" s="96" t="s">
        <v>164</v>
      </c>
      <c r="C13" s="96" t="s">
        <v>59</v>
      </c>
      <c r="D13" s="100" t="s">
        <v>165</v>
      </c>
      <c r="E13" s="99" t="s">
        <v>183</v>
      </c>
      <c r="F13" s="69" t="s">
        <v>182</v>
      </c>
      <c r="G13" s="70">
        <v>2500000</v>
      </c>
      <c r="H13" s="70">
        <v>2500000</v>
      </c>
      <c r="I13" s="70">
        <v>400000</v>
      </c>
      <c r="J13" s="70">
        <v>60</v>
      </c>
    </row>
    <row r="14" spans="1:11" ht="103.5" customHeight="1" x14ac:dyDescent="0.2">
      <c r="A14" s="64" t="s">
        <v>187</v>
      </c>
      <c r="B14" s="96" t="s">
        <v>191</v>
      </c>
      <c r="C14" s="96" t="s">
        <v>59</v>
      </c>
      <c r="D14" s="153" t="s">
        <v>188</v>
      </c>
      <c r="E14" s="99" t="s">
        <v>192</v>
      </c>
      <c r="F14" s="69" t="s">
        <v>193</v>
      </c>
      <c r="G14" s="70">
        <v>7217200</v>
      </c>
      <c r="H14" s="70">
        <v>7217200</v>
      </c>
      <c r="I14" s="70">
        <v>5622100</v>
      </c>
      <c r="J14" s="70">
        <v>79</v>
      </c>
    </row>
    <row r="15" spans="1:11" ht="103.5" customHeight="1" x14ac:dyDescent="0.2">
      <c r="A15" s="142" t="s">
        <v>50</v>
      </c>
      <c r="B15" s="142" t="s">
        <v>186</v>
      </c>
      <c r="C15" s="142" t="s">
        <v>186</v>
      </c>
      <c r="D15" s="142" t="s">
        <v>28</v>
      </c>
      <c r="E15" s="99"/>
      <c r="F15" s="69"/>
      <c r="G15" s="70">
        <f t="shared" ref="G15:I16" si="0">G16</f>
        <v>78200</v>
      </c>
      <c r="H15" s="70">
        <f t="shared" si="0"/>
        <v>78200</v>
      </c>
      <c r="I15" s="70">
        <f t="shared" si="0"/>
        <v>78200</v>
      </c>
      <c r="J15" s="70"/>
    </row>
    <row r="16" spans="1:11" ht="103.5" customHeight="1" x14ac:dyDescent="0.2">
      <c r="A16" s="143" t="s">
        <v>51</v>
      </c>
      <c r="B16" s="143" t="s">
        <v>186</v>
      </c>
      <c r="C16" s="143" t="s">
        <v>186</v>
      </c>
      <c r="D16" s="143" t="s">
        <v>28</v>
      </c>
      <c r="E16" s="99"/>
      <c r="F16" s="69"/>
      <c r="G16" s="70">
        <f t="shared" si="0"/>
        <v>78200</v>
      </c>
      <c r="H16" s="70">
        <f t="shared" si="0"/>
        <v>78200</v>
      </c>
      <c r="I16" s="70">
        <f t="shared" si="0"/>
        <v>78200</v>
      </c>
      <c r="J16" s="70"/>
    </row>
    <row r="17" spans="1:10" ht="149.44999999999999" customHeight="1" x14ac:dyDescent="0.2">
      <c r="A17" s="118" t="s">
        <v>335</v>
      </c>
      <c r="B17" s="118">
        <v>7321</v>
      </c>
      <c r="C17" s="118" t="s">
        <v>59</v>
      </c>
      <c r="D17" s="114"/>
      <c r="E17" s="92" t="s">
        <v>332</v>
      </c>
      <c r="F17" s="69" t="s">
        <v>336</v>
      </c>
      <c r="G17" s="70">
        <v>78200</v>
      </c>
      <c r="H17" s="70">
        <v>78200</v>
      </c>
      <c r="I17" s="70">
        <v>78200</v>
      </c>
      <c r="J17" s="70">
        <v>100</v>
      </c>
    </row>
    <row r="18" spans="1:10" ht="31.5" customHeight="1" x14ac:dyDescent="0.3">
      <c r="A18" s="97"/>
      <c r="B18" s="97"/>
      <c r="C18" s="97"/>
      <c r="D18" s="97" t="s">
        <v>129</v>
      </c>
      <c r="E18" s="97"/>
      <c r="F18" s="93"/>
      <c r="G18" s="68">
        <f>G11+G15</f>
        <v>9795400</v>
      </c>
      <c r="H18" s="68">
        <f>H11+H15</f>
        <v>9795400</v>
      </c>
      <c r="I18" s="68">
        <f>I11+I15</f>
        <v>6100300</v>
      </c>
      <c r="J18" s="68"/>
    </row>
    <row r="19" spans="1:10" x14ac:dyDescent="0.2">
      <c r="D19" s="62"/>
      <c r="E19" s="62"/>
      <c r="F19" s="62"/>
      <c r="G19" s="62"/>
      <c r="H19" s="62"/>
      <c r="I19" s="62"/>
      <c r="J19" s="62"/>
    </row>
    <row r="20" spans="1:10" ht="18.75" x14ac:dyDescent="0.3">
      <c r="D20" s="63" t="s">
        <v>222</v>
      </c>
      <c r="E20" s="63"/>
      <c r="F20" s="63"/>
      <c r="G20" s="63"/>
      <c r="H20" s="63"/>
      <c r="I20" s="63" t="s">
        <v>223</v>
      </c>
      <c r="J20" s="62"/>
    </row>
    <row r="21" spans="1:10" ht="18.75" x14ac:dyDescent="0.3">
      <c r="D21" s="5"/>
      <c r="E21" s="5"/>
      <c r="F21" s="5"/>
      <c r="G21" s="5"/>
      <c r="H21" s="5"/>
      <c r="I21" s="5"/>
    </row>
  </sheetData>
  <mergeCells count="14"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7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75"/>
  <sheetViews>
    <sheetView view="pageBreakPreview" topLeftCell="F1" zoomScale="70" zoomScaleNormal="75" zoomScaleSheetLayoutView="70" workbookViewId="0">
      <selection activeCell="F9" sqref="F9:F10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55.1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1" style="22" customWidth="1"/>
    <col min="11" max="11" width="22.5" style="22" customWidth="1"/>
    <col min="12" max="12" width="12.1640625" style="22" customWidth="1"/>
    <col min="13" max="13" width="7.5" style="22" customWidth="1"/>
    <col min="14" max="15" width="9.1640625" style="22"/>
    <col min="16" max="16" width="18.5" style="22" customWidth="1"/>
    <col min="17" max="16384" width="9.1640625" style="22"/>
  </cols>
  <sheetData>
    <row r="1" spans="1:11" s="21" customFormat="1" ht="28.5" customHeight="1" x14ac:dyDescent="0.25">
      <c r="A1" s="20"/>
      <c r="B1" s="72"/>
      <c r="C1" s="72"/>
      <c r="D1" s="72"/>
      <c r="E1" s="72"/>
      <c r="F1" s="72"/>
      <c r="G1" s="72"/>
      <c r="H1" s="72"/>
      <c r="I1" s="72"/>
      <c r="J1" s="21" t="s">
        <v>85</v>
      </c>
    </row>
    <row r="2" spans="1:11" s="21" customFormat="1" ht="52.5" customHeight="1" x14ac:dyDescent="0.3">
      <c r="A2" s="20"/>
      <c r="B2" s="72"/>
      <c r="C2" s="72"/>
      <c r="D2" s="72"/>
      <c r="E2" s="72"/>
      <c r="F2" s="72"/>
      <c r="G2" s="72"/>
      <c r="H2" s="72"/>
      <c r="I2" s="159" t="s">
        <v>346</v>
      </c>
      <c r="J2" s="159"/>
      <c r="K2" s="159"/>
    </row>
    <row r="3" spans="1:11" s="21" customFormat="1" ht="45.6" customHeight="1" x14ac:dyDescent="0.3">
      <c r="A3" s="20"/>
      <c r="B3" s="72"/>
      <c r="C3" s="72"/>
      <c r="D3" s="72"/>
      <c r="E3" s="72"/>
      <c r="F3" s="72"/>
      <c r="G3" s="72"/>
      <c r="H3" s="72"/>
      <c r="I3" s="159" t="s">
        <v>255</v>
      </c>
      <c r="J3" s="159"/>
      <c r="K3" s="159"/>
    </row>
    <row r="4" spans="1:11" ht="18" customHeight="1" x14ac:dyDescent="0.2">
      <c r="G4" s="73"/>
      <c r="H4" s="73"/>
      <c r="I4" s="73"/>
    </row>
    <row r="5" spans="1:11" ht="33.75" customHeight="1" x14ac:dyDescent="0.2">
      <c r="B5" s="186" t="s">
        <v>225</v>
      </c>
      <c r="C5" s="187"/>
      <c r="D5" s="187"/>
      <c r="E5" s="187"/>
      <c r="F5" s="187"/>
      <c r="G5" s="187"/>
      <c r="H5" s="187"/>
      <c r="I5" s="187"/>
    </row>
    <row r="6" spans="1:11" ht="19.5" thickBot="1" x14ac:dyDescent="0.25">
      <c r="B6" s="182" t="s">
        <v>235</v>
      </c>
      <c r="C6" s="183"/>
      <c r="D6" s="183"/>
      <c r="E6" s="74"/>
      <c r="F6" s="74"/>
      <c r="G6" s="74"/>
      <c r="H6" s="74"/>
      <c r="I6" s="74"/>
    </row>
    <row r="7" spans="1:11" ht="18.75" x14ac:dyDescent="0.2">
      <c r="B7" s="184" t="s">
        <v>107</v>
      </c>
      <c r="C7" s="184"/>
      <c r="D7" s="184"/>
      <c r="E7" s="74"/>
      <c r="F7" s="74"/>
      <c r="G7" s="74"/>
      <c r="H7" s="74"/>
      <c r="I7" s="74"/>
    </row>
    <row r="8" spans="1:11" ht="18.75" x14ac:dyDescent="0.3">
      <c r="B8" s="75"/>
      <c r="C8" s="76"/>
      <c r="D8" s="76"/>
      <c r="E8" s="76"/>
      <c r="F8" s="77"/>
      <c r="G8" s="77"/>
      <c r="H8" s="78"/>
      <c r="I8" s="79" t="s">
        <v>20</v>
      </c>
    </row>
    <row r="9" spans="1:11" ht="51.75" customHeight="1" x14ac:dyDescent="0.2">
      <c r="A9" s="23"/>
      <c r="B9" s="176" t="s">
        <v>104</v>
      </c>
      <c r="C9" s="176" t="s">
        <v>105</v>
      </c>
      <c r="D9" s="176" t="s">
        <v>117</v>
      </c>
      <c r="E9" s="178" t="s">
        <v>106</v>
      </c>
      <c r="F9" s="188" t="s">
        <v>118</v>
      </c>
      <c r="G9" s="189" t="s">
        <v>116</v>
      </c>
      <c r="H9" s="188" t="s">
        <v>124</v>
      </c>
      <c r="I9" s="185" t="s">
        <v>126</v>
      </c>
      <c r="J9" s="188" t="s">
        <v>127</v>
      </c>
      <c r="K9" s="188"/>
    </row>
    <row r="10" spans="1:11" s="25" customFormat="1" ht="58.5" customHeight="1" x14ac:dyDescent="0.2">
      <c r="A10" s="24"/>
      <c r="B10" s="177"/>
      <c r="C10" s="177"/>
      <c r="D10" s="177"/>
      <c r="E10" s="179"/>
      <c r="F10" s="188"/>
      <c r="G10" s="190"/>
      <c r="H10" s="188"/>
      <c r="I10" s="185"/>
      <c r="J10" s="80" t="s">
        <v>125</v>
      </c>
      <c r="K10" s="80" t="s">
        <v>119</v>
      </c>
    </row>
    <row r="11" spans="1:11" ht="28.5" customHeight="1" x14ac:dyDescent="0.2">
      <c r="B11" s="82" t="s">
        <v>120</v>
      </c>
      <c r="C11" s="82" t="s">
        <v>121</v>
      </c>
      <c r="D11" s="82" t="s">
        <v>122</v>
      </c>
      <c r="E11" s="83">
        <v>4</v>
      </c>
      <c r="F11" s="80">
        <v>5</v>
      </c>
      <c r="G11" s="81">
        <v>6</v>
      </c>
      <c r="H11" s="80">
        <v>7</v>
      </c>
      <c r="I11" s="81">
        <v>8</v>
      </c>
      <c r="J11" s="80">
        <v>9</v>
      </c>
      <c r="K11" s="80">
        <v>10</v>
      </c>
    </row>
    <row r="12" spans="1:11" ht="61.5" customHeight="1" x14ac:dyDescent="0.2">
      <c r="B12" s="84" t="s">
        <v>3</v>
      </c>
      <c r="C12" s="13"/>
      <c r="D12" s="14"/>
      <c r="E12" s="14" t="s">
        <v>25</v>
      </c>
      <c r="F12" s="115"/>
      <c r="G12" s="122"/>
      <c r="H12" s="123">
        <f t="shared" ref="H12:H18" si="0">I12+J12</f>
        <v>45048192</v>
      </c>
      <c r="I12" s="123">
        <f>I13</f>
        <v>21065092</v>
      </c>
      <c r="J12" s="123">
        <f>J13</f>
        <v>23983100</v>
      </c>
      <c r="K12" s="123">
        <f>K13</f>
        <v>23521100</v>
      </c>
    </row>
    <row r="13" spans="1:11" ht="54" customHeight="1" x14ac:dyDescent="0.2">
      <c r="B13" s="84" t="s">
        <v>1</v>
      </c>
      <c r="C13" s="13"/>
      <c r="D13" s="14"/>
      <c r="E13" s="14" t="s">
        <v>25</v>
      </c>
      <c r="F13" s="115"/>
      <c r="G13" s="122"/>
      <c r="H13" s="123">
        <f t="shared" si="0"/>
        <v>45048192</v>
      </c>
      <c r="I13" s="123">
        <f>SUM(I14:I43)</f>
        <v>21065092</v>
      </c>
      <c r="J13" s="123">
        <f>SUM(J14:J43)</f>
        <v>23983100</v>
      </c>
      <c r="K13" s="123">
        <f>SUM(K14:K42)</f>
        <v>23521100</v>
      </c>
    </row>
    <row r="14" spans="1:11" ht="150" customHeight="1" x14ac:dyDescent="0.2">
      <c r="B14" s="91" t="s">
        <v>63</v>
      </c>
      <c r="C14" s="91" t="s">
        <v>64</v>
      </c>
      <c r="D14" s="91" t="s">
        <v>2</v>
      </c>
      <c r="E14" s="91" t="s">
        <v>65</v>
      </c>
      <c r="F14" s="115" t="s">
        <v>319</v>
      </c>
      <c r="G14" s="122" t="s">
        <v>250</v>
      </c>
      <c r="H14" s="111">
        <f t="shared" si="0"/>
        <v>99000</v>
      </c>
      <c r="I14" s="124"/>
      <c r="J14" s="111">
        <v>99000</v>
      </c>
      <c r="K14" s="111">
        <v>99000</v>
      </c>
    </row>
    <row r="15" spans="1:11" ht="114" customHeight="1" x14ac:dyDescent="0.2">
      <c r="B15" s="103" t="s">
        <v>30</v>
      </c>
      <c r="C15" s="103" t="s">
        <v>31</v>
      </c>
      <c r="D15" s="104" t="s">
        <v>32</v>
      </c>
      <c r="E15" s="104" t="s">
        <v>33</v>
      </c>
      <c r="F15" s="105" t="s">
        <v>236</v>
      </c>
      <c r="G15" s="106" t="s">
        <v>227</v>
      </c>
      <c r="H15" s="111">
        <f t="shared" si="0"/>
        <v>7029700</v>
      </c>
      <c r="I15" s="124">
        <v>5529700</v>
      </c>
      <c r="J15" s="111">
        <v>1500000</v>
      </c>
      <c r="K15" s="111">
        <v>1500000</v>
      </c>
    </row>
    <row r="16" spans="1:11" ht="84.95" customHeight="1" x14ac:dyDescent="0.2">
      <c r="B16" s="103" t="s">
        <v>30</v>
      </c>
      <c r="C16" s="103" t="s">
        <v>31</v>
      </c>
      <c r="D16" s="104" t="s">
        <v>32</v>
      </c>
      <c r="E16" s="104" t="s">
        <v>33</v>
      </c>
      <c r="F16" s="105" t="s">
        <v>297</v>
      </c>
      <c r="G16" s="106" t="s">
        <v>298</v>
      </c>
      <c r="H16" s="111">
        <f t="shared" si="0"/>
        <v>74442</v>
      </c>
      <c r="I16" s="124">
        <v>74442</v>
      </c>
      <c r="J16" s="111"/>
      <c r="K16" s="111"/>
    </row>
    <row r="17" spans="2:12" ht="135.94999999999999" customHeight="1" x14ac:dyDescent="0.2">
      <c r="B17" s="107" t="s">
        <v>46</v>
      </c>
      <c r="C17" s="108">
        <v>2111</v>
      </c>
      <c r="D17" s="109" t="s">
        <v>70</v>
      </c>
      <c r="E17" s="109" t="s">
        <v>45</v>
      </c>
      <c r="F17" s="105" t="s">
        <v>237</v>
      </c>
      <c r="G17" s="106" t="s">
        <v>238</v>
      </c>
      <c r="H17" s="111">
        <f t="shared" si="0"/>
        <v>3282400</v>
      </c>
      <c r="I17" s="110">
        <v>3282400</v>
      </c>
      <c r="J17" s="111"/>
      <c r="K17" s="111"/>
    </row>
    <row r="18" spans="2:12" ht="135.94999999999999" customHeight="1" x14ac:dyDescent="0.2">
      <c r="B18" s="107" t="s">
        <v>323</v>
      </c>
      <c r="C18" s="108">
        <v>2142</v>
      </c>
      <c r="D18" s="107" t="s">
        <v>34</v>
      </c>
      <c r="E18" s="109" t="s">
        <v>325</v>
      </c>
      <c r="F18" s="105" t="s">
        <v>237</v>
      </c>
      <c r="G18" s="106" t="s">
        <v>341</v>
      </c>
      <c r="H18" s="111">
        <f t="shared" si="0"/>
        <v>151050</v>
      </c>
      <c r="I18" s="110">
        <v>151050</v>
      </c>
      <c r="J18" s="111"/>
      <c r="K18" s="111"/>
    </row>
    <row r="19" spans="2:12" ht="141.94999999999999" customHeight="1" x14ac:dyDescent="0.2">
      <c r="B19" s="8" t="s">
        <v>57</v>
      </c>
      <c r="C19" s="8" t="s">
        <v>73</v>
      </c>
      <c r="D19" s="9" t="s">
        <v>34</v>
      </c>
      <c r="E19" s="9" t="s">
        <v>74</v>
      </c>
      <c r="F19" s="112" t="s">
        <v>320</v>
      </c>
      <c r="G19" s="106" t="s">
        <v>226</v>
      </c>
      <c r="H19" s="111">
        <v>970000</v>
      </c>
      <c r="I19" s="110">
        <v>970000</v>
      </c>
      <c r="J19" s="111"/>
      <c r="K19" s="111"/>
    </row>
    <row r="20" spans="2:12" ht="131.44999999999999" customHeight="1" x14ac:dyDescent="0.2">
      <c r="B20" s="8" t="s">
        <v>57</v>
      </c>
      <c r="C20" s="8" t="s">
        <v>73</v>
      </c>
      <c r="D20" s="9" t="s">
        <v>34</v>
      </c>
      <c r="E20" s="9" t="s">
        <v>74</v>
      </c>
      <c r="F20" s="112" t="s">
        <v>228</v>
      </c>
      <c r="G20" s="106" t="s">
        <v>239</v>
      </c>
      <c r="H20" s="111">
        <f>I20+J20</f>
        <v>100000</v>
      </c>
      <c r="I20" s="106">
        <v>100000</v>
      </c>
      <c r="J20" s="111"/>
      <c r="K20" s="111"/>
    </row>
    <row r="21" spans="2:12" ht="124.5" customHeight="1" x14ac:dyDescent="0.2">
      <c r="B21" s="8" t="s">
        <v>57</v>
      </c>
      <c r="C21" s="8" t="s">
        <v>73</v>
      </c>
      <c r="D21" s="9" t="s">
        <v>34</v>
      </c>
      <c r="E21" s="9" t="s">
        <v>74</v>
      </c>
      <c r="F21" s="112" t="s">
        <v>211</v>
      </c>
      <c r="G21" s="106" t="s">
        <v>246</v>
      </c>
      <c r="H21" s="111">
        <v>350000</v>
      </c>
      <c r="I21" s="106">
        <v>350000</v>
      </c>
      <c r="J21" s="111"/>
      <c r="K21" s="111"/>
    </row>
    <row r="22" spans="2:12" ht="120" customHeight="1" x14ac:dyDescent="0.2">
      <c r="B22" s="59" t="s">
        <v>135</v>
      </c>
      <c r="C22" s="59" t="s">
        <v>136</v>
      </c>
      <c r="D22" s="59" t="s">
        <v>110</v>
      </c>
      <c r="E22" s="9" t="s">
        <v>137</v>
      </c>
      <c r="F22" s="112" t="s">
        <v>229</v>
      </c>
      <c r="G22" s="106" t="s">
        <v>240</v>
      </c>
      <c r="H22" s="111">
        <f>I22+J22</f>
        <v>810000</v>
      </c>
      <c r="I22" s="110">
        <v>810000</v>
      </c>
      <c r="J22" s="111"/>
      <c r="K22" s="111"/>
    </row>
    <row r="23" spans="2:12" ht="111" customHeight="1" x14ac:dyDescent="0.2">
      <c r="B23" s="8" t="s">
        <v>108</v>
      </c>
      <c r="C23" s="8" t="s">
        <v>109</v>
      </c>
      <c r="D23" s="9" t="s">
        <v>110</v>
      </c>
      <c r="E23" s="9" t="s">
        <v>111</v>
      </c>
      <c r="F23" s="112" t="s">
        <v>229</v>
      </c>
      <c r="G23" s="106" t="s">
        <v>240</v>
      </c>
      <c r="H23" s="111">
        <f>I23+J23</f>
        <v>90000</v>
      </c>
      <c r="I23" s="110">
        <v>90000</v>
      </c>
      <c r="J23" s="111"/>
      <c r="K23" s="111"/>
    </row>
    <row r="24" spans="2:12" ht="192.95" customHeight="1" x14ac:dyDescent="0.2">
      <c r="B24" s="59" t="s">
        <v>140</v>
      </c>
      <c r="C24" s="8">
        <v>3050</v>
      </c>
      <c r="D24" s="64" t="s">
        <v>110</v>
      </c>
      <c r="E24" s="65" t="s">
        <v>142</v>
      </c>
      <c r="F24" s="112" t="s">
        <v>321</v>
      </c>
      <c r="G24" s="106" t="s">
        <v>244</v>
      </c>
      <c r="H24" s="111">
        <v>50000</v>
      </c>
      <c r="I24" s="113">
        <v>50000</v>
      </c>
      <c r="J24" s="111"/>
      <c r="K24" s="111"/>
    </row>
    <row r="25" spans="2:12" ht="210" customHeight="1" x14ac:dyDescent="0.2">
      <c r="B25" s="64" t="s">
        <v>197</v>
      </c>
      <c r="C25" s="64" t="s">
        <v>198</v>
      </c>
      <c r="D25" s="64" t="s">
        <v>199</v>
      </c>
      <c r="E25" s="65" t="s">
        <v>200</v>
      </c>
      <c r="F25" s="112" t="s">
        <v>230</v>
      </c>
      <c r="G25" s="106" t="s">
        <v>241</v>
      </c>
      <c r="H25" s="111">
        <f t="shared" ref="H25:H43" si="1">I25+J25</f>
        <v>300000</v>
      </c>
      <c r="I25" s="106">
        <v>300000</v>
      </c>
      <c r="J25" s="111"/>
      <c r="K25" s="111"/>
      <c r="L25" s="90"/>
    </row>
    <row r="26" spans="2:12" ht="144" customHeight="1" x14ac:dyDescent="0.2">
      <c r="B26" s="114" t="s">
        <v>170</v>
      </c>
      <c r="C26" s="114" t="s">
        <v>171</v>
      </c>
      <c r="D26" s="114" t="s">
        <v>11</v>
      </c>
      <c r="E26" s="114" t="s">
        <v>172</v>
      </c>
      <c r="F26" s="112" t="s">
        <v>231</v>
      </c>
      <c r="G26" s="106" t="s">
        <v>242</v>
      </c>
      <c r="H26" s="111">
        <f t="shared" si="1"/>
        <v>4500000</v>
      </c>
      <c r="I26" s="106">
        <v>4500000</v>
      </c>
      <c r="J26" s="111"/>
      <c r="K26" s="111"/>
      <c r="L26" s="90"/>
    </row>
    <row r="27" spans="2:12" ht="138.94999999999999" customHeight="1" x14ac:dyDescent="0.2">
      <c r="B27" s="8" t="s">
        <v>58</v>
      </c>
      <c r="C27" s="8" t="s">
        <v>78</v>
      </c>
      <c r="D27" s="9" t="s">
        <v>7</v>
      </c>
      <c r="E27" s="9" t="s">
        <v>39</v>
      </c>
      <c r="F27" s="105" t="s">
        <v>143</v>
      </c>
      <c r="G27" s="106" t="s">
        <v>160</v>
      </c>
      <c r="H27" s="111">
        <f t="shared" si="1"/>
        <v>1900000</v>
      </c>
      <c r="I27" s="106">
        <v>1900000</v>
      </c>
      <c r="J27" s="111"/>
      <c r="K27" s="111"/>
      <c r="L27" s="90"/>
    </row>
    <row r="28" spans="2:12" ht="219.95" customHeight="1" x14ac:dyDescent="0.2">
      <c r="B28" s="8" t="s">
        <v>58</v>
      </c>
      <c r="C28" s="8" t="s">
        <v>78</v>
      </c>
      <c r="D28" s="9" t="s">
        <v>7</v>
      </c>
      <c r="E28" s="9" t="s">
        <v>39</v>
      </c>
      <c r="F28" s="112" t="s">
        <v>230</v>
      </c>
      <c r="G28" s="106" t="s">
        <v>241</v>
      </c>
      <c r="H28" s="111">
        <f t="shared" si="1"/>
        <v>500000</v>
      </c>
      <c r="I28" s="110">
        <v>500000</v>
      </c>
      <c r="J28" s="111"/>
      <c r="K28" s="111"/>
      <c r="L28" s="90"/>
    </row>
    <row r="29" spans="2:12" ht="177.95" customHeight="1" x14ac:dyDescent="0.2">
      <c r="B29" s="8" t="s">
        <v>58</v>
      </c>
      <c r="C29" s="8" t="s">
        <v>78</v>
      </c>
      <c r="D29" s="9" t="s">
        <v>7</v>
      </c>
      <c r="E29" s="9" t="s">
        <v>39</v>
      </c>
      <c r="F29" s="105" t="s">
        <v>245</v>
      </c>
      <c r="G29" s="106" t="s">
        <v>249</v>
      </c>
      <c r="H29" s="111">
        <f t="shared" si="1"/>
        <v>100000</v>
      </c>
      <c r="I29" s="110">
        <v>100000</v>
      </c>
      <c r="J29" s="111"/>
      <c r="K29" s="111"/>
      <c r="L29" s="90"/>
    </row>
    <row r="30" spans="2:12" ht="70.150000000000006" customHeight="1" x14ac:dyDescent="0.2">
      <c r="B30" s="8" t="s">
        <v>44</v>
      </c>
      <c r="C30" s="8" t="s">
        <v>79</v>
      </c>
      <c r="D30" s="9" t="s">
        <v>14</v>
      </c>
      <c r="E30" s="9" t="s">
        <v>37</v>
      </c>
      <c r="F30" s="105" t="s">
        <v>144</v>
      </c>
      <c r="G30" s="106" t="s">
        <v>162</v>
      </c>
      <c r="H30" s="111">
        <f t="shared" si="1"/>
        <v>300000</v>
      </c>
      <c r="I30" s="110">
        <v>300000</v>
      </c>
      <c r="J30" s="111"/>
      <c r="K30" s="111"/>
    </row>
    <row r="31" spans="2:12" ht="93" customHeight="1" x14ac:dyDescent="0.2">
      <c r="B31" s="114" t="s">
        <v>55</v>
      </c>
      <c r="C31" s="114" t="s">
        <v>80</v>
      </c>
      <c r="D31" s="114" t="s">
        <v>17</v>
      </c>
      <c r="E31" s="114" t="s">
        <v>54</v>
      </c>
      <c r="F31" s="115" t="s">
        <v>319</v>
      </c>
      <c r="G31" s="106" t="s">
        <v>250</v>
      </c>
      <c r="H31" s="111">
        <f t="shared" si="1"/>
        <v>9300000</v>
      </c>
      <c r="I31" s="106"/>
      <c r="J31" s="111">
        <v>9300000</v>
      </c>
      <c r="K31" s="111">
        <v>9300000</v>
      </c>
    </row>
    <row r="32" spans="2:12" ht="93" customHeight="1" x14ac:dyDescent="0.2">
      <c r="B32" s="114" t="s">
        <v>55</v>
      </c>
      <c r="C32" s="114" t="s">
        <v>80</v>
      </c>
      <c r="D32" s="114" t="s">
        <v>17</v>
      </c>
      <c r="E32" s="114" t="s">
        <v>54</v>
      </c>
      <c r="F32" s="115" t="s">
        <v>339</v>
      </c>
      <c r="G32" s="106" t="s">
        <v>340</v>
      </c>
      <c r="H32" s="111">
        <f t="shared" si="1"/>
        <v>77500</v>
      </c>
      <c r="I32" s="106">
        <v>77500</v>
      </c>
      <c r="J32" s="111"/>
      <c r="K32" s="111"/>
    </row>
    <row r="33" spans="2:11" ht="171.75" customHeight="1" x14ac:dyDescent="0.2">
      <c r="B33" s="125" t="s">
        <v>181</v>
      </c>
      <c r="C33" s="126">
        <v>6083</v>
      </c>
      <c r="D33" s="127" t="s">
        <v>174</v>
      </c>
      <c r="E33" s="126" t="s">
        <v>175</v>
      </c>
      <c r="F33" s="128" t="s">
        <v>232</v>
      </c>
      <c r="G33" s="131" t="s">
        <v>243</v>
      </c>
      <c r="H33" s="132">
        <f t="shared" si="1"/>
        <v>500000</v>
      </c>
      <c r="I33" s="133"/>
      <c r="J33" s="132">
        <v>500000</v>
      </c>
      <c r="K33" s="132">
        <v>500000</v>
      </c>
    </row>
    <row r="34" spans="2:11" ht="112.5" customHeight="1" x14ac:dyDescent="0.2">
      <c r="B34" s="64" t="s">
        <v>187</v>
      </c>
      <c r="C34" s="8">
        <v>7330</v>
      </c>
      <c r="D34" s="152" t="s">
        <v>59</v>
      </c>
      <c r="E34" s="152" t="s">
        <v>188</v>
      </c>
      <c r="F34" s="115" t="s">
        <v>319</v>
      </c>
      <c r="G34" s="106" t="s">
        <v>250</v>
      </c>
      <c r="H34" s="111">
        <f>I34+J34</f>
        <v>5622100</v>
      </c>
      <c r="I34" s="111"/>
      <c r="J34" s="111">
        <v>5622100</v>
      </c>
      <c r="K34" s="111">
        <v>5622100</v>
      </c>
    </row>
    <row r="35" spans="2:11" ht="112.5" customHeight="1" x14ac:dyDescent="0.2">
      <c r="B35" s="116" t="s">
        <v>61</v>
      </c>
      <c r="C35" s="116" t="s">
        <v>82</v>
      </c>
      <c r="D35" s="116" t="s">
        <v>56</v>
      </c>
      <c r="E35" s="116" t="s">
        <v>60</v>
      </c>
      <c r="F35" s="128" t="s">
        <v>319</v>
      </c>
      <c r="G35" s="129" t="s">
        <v>250</v>
      </c>
      <c r="H35" s="130">
        <f t="shared" si="1"/>
        <v>6500000</v>
      </c>
      <c r="I35" s="130"/>
      <c r="J35" s="130">
        <v>6500000</v>
      </c>
      <c r="K35" s="130">
        <v>6500000</v>
      </c>
    </row>
    <row r="36" spans="2:11" ht="112.5" customHeight="1" x14ac:dyDescent="0.2">
      <c r="B36" s="137" t="s">
        <v>270</v>
      </c>
      <c r="C36" s="137" t="s">
        <v>271</v>
      </c>
      <c r="D36" s="137" t="s">
        <v>81</v>
      </c>
      <c r="E36" s="137" t="s">
        <v>272</v>
      </c>
      <c r="F36" s="117" t="s">
        <v>299</v>
      </c>
      <c r="G36" s="139" t="s">
        <v>300</v>
      </c>
      <c r="H36" s="141">
        <f t="shared" si="1"/>
        <v>200000</v>
      </c>
      <c r="I36" s="141">
        <v>200000</v>
      </c>
      <c r="J36" s="141"/>
      <c r="K36" s="141"/>
    </row>
    <row r="37" spans="2:11" ht="161.44999999999999" customHeight="1" x14ac:dyDescent="0.2">
      <c r="B37" s="91" t="s">
        <v>316</v>
      </c>
      <c r="C37" s="91" t="s">
        <v>317</v>
      </c>
      <c r="D37" s="91" t="s">
        <v>123</v>
      </c>
      <c r="E37" s="91" t="s">
        <v>318</v>
      </c>
      <c r="F37" s="138" t="s">
        <v>254</v>
      </c>
      <c r="G37" s="139" t="s">
        <v>306</v>
      </c>
      <c r="H37" s="141">
        <f t="shared" si="1"/>
        <v>160000</v>
      </c>
      <c r="I37" s="111">
        <v>160000</v>
      </c>
      <c r="J37" s="111"/>
      <c r="K37" s="111"/>
    </row>
    <row r="38" spans="2:11" ht="142.5" customHeight="1" x14ac:dyDescent="0.2">
      <c r="B38" s="118" t="s">
        <v>201</v>
      </c>
      <c r="C38" s="118" t="s">
        <v>202</v>
      </c>
      <c r="D38" s="118" t="s">
        <v>203</v>
      </c>
      <c r="E38" s="114" t="s">
        <v>204</v>
      </c>
      <c r="F38" s="105" t="s">
        <v>212</v>
      </c>
      <c r="G38" s="106" t="s">
        <v>213</v>
      </c>
      <c r="H38" s="111">
        <f t="shared" si="1"/>
        <v>900000</v>
      </c>
      <c r="I38" s="106">
        <v>900000</v>
      </c>
      <c r="J38" s="111"/>
      <c r="K38" s="111"/>
    </row>
    <row r="39" spans="2:11" ht="142.5" customHeight="1" x14ac:dyDescent="0.2">
      <c r="B39" s="91" t="s">
        <v>273</v>
      </c>
      <c r="C39" s="91" t="s">
        <v>274</v>
      </c>
      <c r="D39" s="91" t="s">
        <v>203</v>
      </c>
      <c r="E39" s="91" t="s">
        <v>275</v>
      </c>
      <c r="F39" s="105" t="s">
        <v>302</v>
      </c>
      <c r="G39" s="106" t="s">
        <v>301</v>
      </c>
      <c r="H39" s="111">
        <f t="shared" si="1"/>
        <v>200000</v>
      </c>
      <c r="I39" s="106">
        <v>200000</v>
      </c>
      <c r="J39" s="111"/>
      <c r="K39" s="111"/>
    </row>
    <row r="40" spans="2:11" ht="123.6" customHeight="1" x14ac:dyDescent="0.2">
      <c r="B40" s="114" t="s">
        <v>205</v>
      </c>
      <c r="C40" s="114" t="s">
        <v>206</v>
      </c>
      <c r="D40" s="114" t="s">
        <v>203</v>
      </c>
      <c r="E40" s="114" t="s">
        <v>207</v>
      </c>
      <c r="F40" s="105" t="s">
        <v>214</v>
      </c>
      <c r="G40" s="106" t="s">
        <v>215</v>
      </c>
      <c r="H40" s="111">
        <f t="shared" si="1"/>
        <v>520000</v>
      </c>
      <c r="I40" s="106">
        <v>520000</v>
      </c>
      <c r="J40" s="111"/>
      <c r="K40" s="111"/>
    </row>
    <row r="41" spans="2:11" ht="123.6" customHeight="1" x14ac:dyDescent="0.2">
      <c r="B41" s="91" t="s">
        <v>309</v>
      </c>
      <c r="C41" s="116" t="s">
        <v>310</v>
      </c>
      <c r="D41" s="116" t="s">
        <v>311</v>
      </c>
      <c r="E41" s="116" t="s">
        <v>312</v>
      </c>
      <c r="F41" s="105" t="s">
        <v>322</v>
      </c>
      <c r="G41" s="106" t="s">
        <v>313</v>
      </c>
      <c r="H41" s="111">
        <f>I41+J41</f>
        <v>99000</v>
      </c>
      <c r="I41" s="110"/>
      <c r="J41" s="111">
        <v>99000</v>
      </c>
      <c r="K41" s="111"/>
    </row>
    <row r="42" spans="2:11" ht="141" customHeight="1" x14ac:dyDescent="0.2">
      <c r="B42" s="8" t="s">
        <v>145</v>
      </c>
      <c r="C42" s="108">
        <v>8313</v>
      </c>
      <c r="D42" s="9" t="s">
        <v>146</v>
      </c>
      <c r="E42" s="9" t="s">
        <v>86</v>
      </c>
      <c r="F42" s="147" t="s">
        <v>233</v>
      </c>
      <c r="G42" s="119" t="s">
        <v>234</v>
      </c>
      <c r="H42" s="111">
        <f t="shared" si="1"/>
        <v>313000</v>
      </c>
      <c r="I42" s="110"/>
      <c r="J42" s="111">
        <v>313000</v>
      </c>
      <c r="K42" s="111"/>
    </row>
    <row r="43" spans="2:11" ht="141" customHeight="1" x14ac:dyDescent="0.2">
      <c r="B43" s="148" t="s">
        <v>342</v>
      </c>
      <c r="C43" s="148" t="s">
        <v>343</v>
      </c>
      <c r="D43" s="148" t="s">
        <v>344</v>
      </c>
      <c r="E43" s="148" t="s">
        <v>345</v>
      </c>
      <c r="F43" s="147" t="s">
        <v>233</v>
      </c>
      <c r="G43" s="119" t="s">
        <v>234</v>
      </c>
      <c r="H43" s="111">
        <f t="shared" si="1"/>
        <v>50000</v>
      </c>
      <c r="I43" s="113"/>
      <c r="J43" s="111">
        <v>50000</v>
      </c>
      <c r="K43" s="111"/>
    </row>
    <row r="44" spans="2:11" ht="70.150000000000006" customHeight="1" x14ac:dyDescent="0.2">
      <c r="B44" s="6" t="s">
        <v>50</v>
      </c>
      <c r="C44" s="56"/>
      <c r="D44" s="57"/>
      <c r="E44" s="7" t="s">
        <v>28</v>
      </c>
      <c r="F44" s="105"/>
      <c r="G44" s="106"/>
      <c r="H44" s="120">
        <f>H45</f>
        <v>355642</v>
      </c>
      <c r="I44" s="120">
        <f>I45</f>
        <v>355642</v>
      </c>
      <c r="J44" s="120">
        <f>J45</f>
        <v>0</v>
      </c>
      <c r="K44" s="120">
        <f>K45</f>
        <v>0</v>
      </c>
    </row>
    <row r="45" spans="2:11" ht="57.95" customHeight="1" x14ac:dyDescent="0.2">
      <c r="B45" s="6" t="s">
        <v>51</v>
      </c>
      <c r="C45" s="56"/>
      <c r="D45" s="57"/>
      <c r="E45" s="7" t="s">
        <v>28</v>
      </c>
      <c r="F45" s="105"/>
      <c r="G45" s="106"/>
      <c r="H45" s="120">
        <f t="shared" ref="H45:H50" si="2">I45+J45</f>
        <v>355642</v>
      </c>
      <c r="I45" s="120">
        <f>I46+I47+I48+I49+I50</f>
        <v>355642</v>
      </c>
      <c r="J45" s="120">
        <f>J46+J48+J49+J47</f>
        <v>0</v>
      </c>
      <c r="K45" s="120">
        <f>K46+K48+K49+K47</f>
        <v>0</v>
      </c>
    </row>
    <row r="46" spans="2:11" ht="151.5" customHeight="1" x14ac:dyDescent="0.2">
      <c r="B46" s="8" t="s">
        <v>157</v>
      </c>
      <c r="C46" s="8">
        <v>1142</v>
      </c>
      <c r="D46" s="9" t="s">
        <v>27</v>
      </c>
      <c r="E46" s="9" t="s">
        <v>69</v>
      </c>
      <c r="F46" s="105" t="s">
        <v>216</v>
      </c>
      <c r="G46" s="106" t="s">
        <v>217</v>
      </c>
      <c r="H46" s="106">
        <f t="shared" si="2"/>
        <v>25340</v>
      </c>
      <c r="I46" s="106">
        <v>25340</v>
      </c>
      <c r="J46" s="106"/>
      <c r="K46" s="106"/>
    </row>
    <row r="47" spans="2:11" ht="121.5" customHeight="1" x14ac:dyDescent="0.2">
      <c r="B47" s="8" t="s">
        <v>157</v>
      </c>
      <c r="C47" s="8">
        <v>1142</v>
      </c>
      <c r="D47" s="9" t="s">
        <v>27</v>
      </c>
      <c r="E47" s="9" t="s">
        <v>69</v>
      </c>
      <c r="F47" s="105" t="s">
        <v>307</v>
      </c>
      <c r="G47" s="106" t="s">
        <v>308</v>
      </c>
      <c r="H47" s="106">
        <f t="shared" si="2"/>
        <v>7702</v>
      </c>
      <c r="I47" s="106">
        <v>7702</v>
      </c>
      <c r="J47" s="106"/>
      <c r="K47" s="106"/>
    </row>
    <row r="48" spans="2:11" ht="138" customHeight="1" x14ac:dyDescent="0.2">
      <c r="B48" s="134" t="s">
        <v>52</v>
      </c>
      <c r="C48" s="134">
        <v>5011</v>
      </c>
      <c r="D48" s="135" t="s">
        <v>16</v>
      </c>
      <c r="E48" s="136" t="s">
        <v>15</v>
      </c>
      <c r="F48" s="105" t="s">
        <v>218</v>
      </c>
      <c r="G48" s="106" t="s">
        <v>219</v>
      </c>
      <c r="H48" s="106">
        <f t="shared" si="2"/>
        <v>130000</v>
      </c>
      <c r="I48" s="106">
        <v>130000</v>
      </c>
      <c r="J48" s="111"/>
      <c r="K48" s="111"/>
    </row>
    <row r="49" spans="2:11" ht="147" customHeight="1" x14ac:dyDescent="0.2">
      <c r="B49" s="8" t="s">
        <v>89</v>
      </c>
      <c r="C49" s="108">
        <v>5053</v>
      </c>
      <c r="D49" s="9" t="s">
        <v>16</v>
      </c>
      <c r="E49" s="9" t="s">
        <v>221</v>
      </c>
      <c r="F49" s="105" t="s">
        <v>218</v>
      </c>
      <c r="G49" s="106" t="s">
        <v>219</v>
      </c>
      <c r="H49" s="106">
        <f t="shared" si="2"/>
        <v>152600</v>
      </c>
      <c r="I49" s="106">
        <v>152600</v>
      </c>
      <c r="J49" s="111"/>
      <c r="K49" s="111"/>
    </row>
    <row r="50" spans="2:11" ht="122.45" customHeight="1" x14ac:dyDescent="0.2">
      <c r="B50" s="91" t="s">
        <v>329</v>
      </c>
      <c r="C50" s="91" t="s">
        <v>330</v>
      </c>
      <c r="D50" s="91" t="s">
        <v>16</v>
      </c>
      <c r="E50" s="146" t="s">
        <v>331</v>
      </c>
      <c r="F50" s="105" t="s">
        <v>218</v>
      </c>
      <c r="G50" s="106" t="s">
        <v>219</v>
      </c>
      <c r="H50" s="106">
        <f t="shared" si="2"/>
        <v>40000</v>
      </c>
      <c r="I50" s="106">
        <v>40000</v>
      </c>
      <c r="J50" s="111"/>
      <c r="K50" s="111"/>
    </row>
    <row r="51" spans="2:11" ht="81" customHeight="1" x14ac:dyDescent="0.2">
      <c r="B51" s="6" t="s">
        <v>91</v>
      </c>
      <c r="C51" s="56"/>
      <c r="D51" s="57"/>
      <c r="E51" s="7" t="s">
        <v>180</v>
      </c>
      <c r="F51" s="105"/>
      <c r="G51" s="106"/>
      <c r="H51" s="121">
        <f t="shared" ref="H51:K52" si="3">H52</f>
        <v>20000</v>
      </c>
      <c r="I51" s="121">
        <f t="shared" si="3"/>
        <v>20000</v>
      </c>
      <c r="J51" s="121">
        <f t="shared" si="3"/>
        <v>0</v>
      </c>
      <c r="K51" s="121">
        <f t="shared" si="3"/>
        <v>0</v>
      </c>
    </row>
    <row r="52" spans="2:11" ht="69.75" customHeight="1" x14ac:dyDescent="0.2">
      <c r="B52" s="6" t="s">
        <v>92</v>
      </c>
      <c r="C52" s="56"/>
      <c r="D52" s="57"/>
      <c r="E52" s="7" t="s">
        <v>180</v>
      </c>
      <c r="F52" s="105"/>
      <c r="G52" s="106"/>
      <c r="H52" s="120">
        <f t="shared" si="3"/>
        <v>20000</v>
      </c>
      <c r="I52" s="120">
        <f t="shared" si="3"/>
        <v>20000</v>
      </c>
      <c r="J52" s="120">
        <f t="shared" si="3"/>
        <v>0</v>
      </c>
      <c r="K52" s="120">
        <f t="shared" si="3"/>
        <v>0</v>
      </c>
    </row>
    <row r="53" spans="2:11" ht="92.45" customHeight="1" x14ac:dyDescent="0.2">
      <c r="B53" s="8" t="s">
        <v>49</v>
      </c>
      <c r="C53" s="8" t="s">
        <v>79</v>
      </c>
      <c r="D53" s="9" t="s">
        <v>14</v>
      </c>
      <c r="E53" s="9" t="s">
        <v>37</v>
      </c>
      <c r="F53" s="105" t="s">
        <v>144</v>
      </c>
      <c r="G53" s="106" t="s">
        <v>161</v>
      </c>
      <c r="H53" s="106">
        <f>I53+J53</f>
        <v>20000</v>
      </c>
      <c r="I53" s="110">
        <v>20000</v>
      </c>
      <c r="J53" s="111"/>
      <c r="K53" s="111"/>
    </row>
    <row r="54" spans="2:11" ht="92.45" customHeight="1" x14ac:dyDescent="0.2">
      <c r="B54" s="6">
        <v>3700000</v>
      </c>
      <c r="C54" s="56"/>
      <c r="D54" s="57"/>
      <c r="E54" s="57" t="s">
        <v>158</v>
      </c>
      <c r="F54" s="105"/>
      <c r="G54" s="106"/>
      <c r="H54" s="120">
        <f>H55</f>
        <v>4205000</v>
      </c>
      <c r="I54" s="120">
        <f>I55</f>
        <v>705000</v>
      </c>
      <c r="J54" s="120">
        <f>J55</f>
        <v>3500000</v>
      </c>
      <c r="K54" s="120">
        <f>K55</f>
        <v>3500000</v>
      </c>
    </row>
    <row r="55" spans="2:11" ht="92.45" customHeight="1" x14ac:dyDescent="0.2">
      <c r="B55" s="6" t="s">
        <v>159</v>
      </c>
      <c r="C55" s="56"/>
      <c r="D55" s="57"/>
      <c r="E55" s="57" t="s">
        <v>158</v>
      </c>
      <c r="F55" s="105"/>
      <c r="G55" s="106"/>
      <c r="H55" s="120">
        <f>H56+H57+H58+H59+H60</f>
        <v>4205000</v>
      </c>
      <c r="I55" s="120">
        <f>I56+I57+I58+I59+I60</f>
        <v>705000</v>
      </c>
      <c r="J55" s="120">
        <f>J56+J57+J58+J59+J60</f>
        <v>3500000</v>
      </c>
      <c r="K55" s="120">
        <f>K56+K57+K58+K59+K60</f>
        <v>3500000</v>
      </c>
    </row>
    <row r="56" spans="2:11" ht="92.45" customHeight="1" x14ac:dyDescent="0.2">
      <c r="B56" s="91" t="s">
        <v>168</v>
      </c>
      <c r="C56" s="91" t="s">
        <v>169</v>
      </c>
      <c r="D56" s="91" t="s">
        <v>19</v>
      </c>
      <c r="E56" s="91" t="s">
        <v>139</v>
      </c>
      <c r="F56" s="105" t="s">
        <v>214</v>
      </c>
      <c r="G56" s="106" t="s">
        <v>303</v>
      </c>
      <c r="H56" s="106">
        <f>I56+J56</f>
        <v>3500000</v>
      </c>
      <c r="I56" s="110"/>
      <c r="J56" s="111">
        <v>3500000</v>
      </c>
      <c r="K56" s="111">
        <v>3500000</v>
      </c>
    </row>
    <row r="57" spans="2:11" ht="92.45" customHeight="1" x14ac:dyDescent="0.2">
      <c r="B57" s="91" t="s">
        <v>257</v>
      </c>
      <c r="C57" s="91" t="s">
        <v>258</v>
      </c>
      <c r="D57" s="91" t="s">
        <v>19</v>
      </c>
      <c r="E57" s="91" t="s">
        <v>259</v>
      </c>
      <c r="F57" s="105" t="s">
        <v>253</v>
      </c>
      <c r="G57" s="106" t="s">
        <v>304</v>
      </c>
      <c r="H57" s="106">
        <f>I57+J57</f>
        <v>50000</v>
      </c>
      <c r="I57" s="110">
        <v>50000</v>
      </c>
      <c r="J57" s="111"/>
      <c r="K57" s="111"/>
    </row>
    <row r="58" spans="2:11" ht="141.6" customHeight="1" x14ac:dyDescent="0.2">
      <c r="B58" s="91" t="s">
        <v>257</v>
      </c>
      <c r="C58" s="91" t="s">
        <v>258</v>
      </c>
      <c r="D58" s="91" t="s">
        <v>19</v>
      </c>
      <c r="E58" s="91" t="s">
        <v>259</v>
      </c>
      <c r="F58" s="105" t="s">
        <v>256</v>
      </c>
      <c r="G58" s="106" t="s">
        <v>305</v>
      </c>
      <c r="H58" s="106">
        <f>I58+J58</f>
        <v>5000</v>
      </c>
      <c r="I58" s="110">
        <v>5000</v>
      </c>
      <c r="J58" s="111"/>
      <c r="K58" s="111"/>
    </row>
    <row r="59" spans="2:11" ht="139.5" customHeight="1" x14ac:dyDescent="0.2">
      <c r="B59" s="137" t="s">
        <v>257</v>
      </c>
      <c r="C59" s="137" t="s">
        <v>258</v>
      </c>
      <c r="D59" s="137" t="s">
        <v>19</v>
      </c>
      <c r="E59" s="137" t="s">
        <v>259</v>
      </c>
      <c r="F59" s="138" t="s">
        <v>254</v>
      </c>
      <c r="G59" s="139" t="s">
        <v>306</v>
      </c>
      <c r="H59" s="139">
        <f>I59+J59</f>
        <v>100000</v>
      </c>
      <c r="I59" s="140">
        <v>100000</v>
      </c>
      <c r="J59" s="141"/>
      <c r="K59" s="141"/>
    </row>
    <row r="60" spans="2:11" ht="172.5" customHeight="1" x14ac:dyDescent="0.2">
      <c r="B60" s="137" t="s">
        <v>257</v>
      </c>
      <c r="C60" s="137" t="s">
        <v>258</v>
      </c>
      <c r="D60" s="137" t="s">
        <v>19</v>
      </c>
      <c r="E60" s="137" t="s">
        <v>259</v>
      </c>
      <c r="F60" s="105" t="s">
        <v>314</v>
      </c>
      <c r="G60" s="139" t="s">
        <v>315</v>
      </c>
      <c r="H60" s="139">
        <f>I60+J60</f>
        <v>550000</v>
      </c>
      <c r="I60" s="106">
        <v>550000</v>
      </c>
      <c r="J60" s="111"/>
      <c r="K60" s="111"/>
    </row>
    <row r="61" spans="2:11" ht="61.9" customHeight="1" x14ac:dyDescent="0.2">
      <c r="B61" s="115"/>
      <c r="C61" s="115"/>
      <c r="D61" s="115"/>
      <c r="E61" s="149" t="s">
        <v>129</v>
      </c>
      <c r="F61" s="150"/>
      <c r="G61" s="120"/>
      <c r="H61" s="151">
        <f>H52+H45+H13+H55</f>
        <v>49628834</v>
      </c>
      <c r="I61" s="151">
        <f>I52+I45+I13+I55</f>
        <v>22145734</v>
      </c>
      <c r="J61" s="151">
        <f>J52+J45+J13+J55</f>
        <v>27483100</v>
      </c>
      <c r="K61" s="151">
        <f>K52+K45+K13+K55</f>
        <v>27021100</v>
      </c>
    </row>
    <row r="62" spans="2:11" ht="45" customHeight="1" x14ac:dyDescent="0.2">
      <c r="B62" s="180" t="s">
        <v>222</v>
      </c>
      <c r="C62" s="181"/>
      <c r="D62" s="181"/>
      <c r="E62" s="85"/>
      <c r="F62" s="71"/>
      <c r="G62" s="86"/>
      <c r="H62" s="86"/>
      <c r="I62" s="87" t="s">
        <v>223</v>
      </c>
      <c r="J62" s="88"/>
      <c r="K62" s="89"/>
    </row>
    <row r="63" spans="2:11" ht="52.5" customHeight="1" x14ac:dyDescent="0.2">
      <c r="B63" s="2"/>
      <c r="C63" s="33"/>
      <c r="D63" s="3"/>
      <c r="E63" s="98"/>
      <c r="F63" s="4"/>
      <c r="G63" s="4"/>
      <c r="H63" s="27"/>
      <c r="I63" s="4"/>
    </row>
    <row r="64" spans="2:11" ht="123.75" customHeight="1" x14ac:dyDescent="0.2">
      <c r="C64" s="2"/>
    </row>
    <row r="65" spans="2:17" ht="98.25" customHeight="1" x14ac:dyDescent="0.2">
      <c r="B65" s="28"/>
      <c r="D65" s="28"/>
      <c r="E65" s="28"/>
      <c r="F65" s="28"/>
      <c r="G65" s="28"/>
      <c r="H65" s="28"/>
      <c r="I65" s="28"/>
    </row>
    <row r="66" spans="2:17" ht="98.25" customHeight="1" x14ac:dyDescent="0.2">
      <c r="B66" s="29"/>
      <c r="C66" s="28"/>
      <c r="D66" s="29"/>
      <c r="E66" s="29"/>
      <c r="F66" s="29"/>
      <c r="G66" s="29"/>
      <c r="H66" s="29"/>
      <c r="I66" s="29"/>
    </row>
    <row r="67" spans="2:17" ht="33.75" customHeight="1" x14ac:dyDescent="0.2">
      <c r="B67" s="30"/>
      <c r="C67" s="29"/>
      <c r="D67" s="30"/>
      <c r="E67" s="30"/>
      <c r="F67" s="30"/>
      <c r="G67" s="30"/>
      <c r="H67" s="30"/>
      <c r="I67" s="30"/>
    </row>
    <row r="68" spans="2:17" ht="39.75" customHeight="1" x14ac:dyDescent="0.2">
      <c r="B68" s="29"/>
      <c r="C68" s="30"/>
      <c r="D68" s="29"/>
      <c r="E68" s="29"/>
      <c r="F68" s="29"/>
      <c r="G68" s="29"/>
      <c r="H68" s="29"/>
      <c r="I68" s="29"/>
    </row>
    <row r="69" spans="2:17" ht="33.75" customHeight="1" x14ac:dyDescent="0.2">
      <c r="B69" s="30"/>
      <c r="C69" s="29"/>
      <c r="D69" s="30"/>
      <c r="E69" s="30"/>
      <c r="F69" s="30"/>
      <c r="G69" s="30"/>
      <c r="H69" s="30"/>
      <c r="I69" s="30"/>
    </row>
    <row r="70" spans="2:17" x14ac:dyDescent="0.2">
      <c r="C70" s="30"/>
    </row>
    <row r="71" spans="2:17" ht="23.25" customHeight="1" x14ac:dyDescent="0.2">
      <c r="J71" s="31"/>
    </row>
    <row r="72" spans="2:17" ht="20.25" customHeight="1" x14ac:dyDescent="0.2">
      <c r="J72" s="30"/>
      <c r="K72" s="31"/>
      <c r="L72" s="31"/>
      <c r="M72" s="31"/>
      <c r="N72" s="31"/>
      <c r="O72" s="31"/>
      <c r="P72" s="31"/>
      <c r="Q72" s="31"/>
    </row>
    <row r="73" spans="2:17" ht="20.25" customHeight="1" x14ac:dyDescent="0.2">
      <c r="J73" s="31"/>
      <c r="K73" s="30"/>
      <c r="L73" s="30"/>
      <c r="M73" s="30"/>
      <c r="N73" s="30"/>
      <c r="O73" s="30"/>
      <c r="P73" s="30"/>
      <c r="Q73" s="30"/>
    </row>
    <row r="74" spans="2:17" ht="30.75" customHeight="1" x14ac:dyDescent="0.2">
      <c r="J74" s="30"/>
      <c r="K74" s="31"/>
      <c r="L74" s="31"/>
      <c r="M74" s="31"/>
      <c r="N74" s="31"/>
      <c r="O74" s="31"/>
      <c r="P74" s="31"/>
      <c r="Q74" s="31"/>
    </row>
    <row r="75" spans="2:17" ht="21" customHeight="1" x14ac:dyDescent="0.2">
      <c r="K75" s="30"/>
      <c r="L75" s="30"/>
      <c r="M75" s="30"/>
      <c r="N75" s="30"/>
      <c r="O75" s="30"/>
      <c r="P75" s="30"/>
      <c r="Q75" s="30"/>
    </row>
  </sheetData>
  <mergeCells count="15"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B62:D62"/>
    <mergeCell ref="D9:D10"/>
    <mergeCell ref="E9:E10"/>
    <mergeCell ref="B6:D6"/>
    <mergeCell ref="B7:D7"/>
    <mergeCell ref="C9:C10"/>
  </mergeCells>
  <phoneticPr fontId="33" type="noConversion"/>
  <pageMargins left="0.55118110236220474" right="0.35433070866141736" top="0.78740157480314965" bottom="0.39370078740157483" header="0.51181102362204722" footer="0.51181102362204722"/>
  <pageSetup paperSize="9" scale="50" fitToHeight="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дод.3</vt:lpstr>
      <vt:lpstr>дод 5</vt:lpstr>
      <vt:lpstr>дод 6</vt:lpstr>
      <vt:lpstr>дод.3!Заголовки_для_печати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2023-05-19T06:53:44Z</cp:lastPrinted>
  <dcterms:created xsi:type="dcterms:W3CDTF">2014-01-17T10:52:16Z</dcterms:created>
  <dcterms:modified xsi:type="dcterms:W3CDTF">2023-06-16T06:18:55Z</dcterms:modified>
</cp:coreProperties>
</file>