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ВІКТОР\Downloads\"/>
    </mc:Choice>
  </mc:AlternateContent>
  <bookViews>
    <workbookView xWindow="0" yWindow="465" windowWidth="15480" windowHeight="10380" tabRatio="878" activeTab="2"/>
  </bookViews>
  <sheets>
    <sheet name="дод2 " sheetId="24" r:id="rId1"/>
    <sheet name="дод.3" sheetId="1" r:id="rId2"/>
    <sheet name="дод 5" sheetId="26" r:id="rId3"/>
  </sheets>
  <definedNames>
    <definedName name="_xlnm.Print_Titles" localSheetId="1">дод.3!$8:$11</definedName>
    <definedName name="_xlnm.Print_Area" localSheetId="2">'дод 5'!$B$1:$K$48</definedName>
    <definedName name="_xlnm.Print_Area" localSheetId="0">'дод2 '!$A$1:$F$32</definedName>
  </definedNames>
  <calcPr calcId="162913" fullCalcOnLoad="1"/>
</workbook>
</file>

<file path=xl/calcChain.xml><?xml version="1.0" encoding="utf-8"?>
<calcChain xmlns="http://schemas.openxmlformats.org/spreadsheetml/2006/main">
  <c r="E28" i="24" l="1"/>
  <c r="C28" i="24" s="1"/>
  <c r="F28" i="24"/>
  <c r="D28" i="24"/>
  <c r="E27" i="24"/>
  <c r="F27" i="24"/>
  <c r="D27" i="24"/>
  <c r="C27" i="24"/>
  <c r="E16" i="24"/>
  <c r="E20" i="24"/>
  <c r="F16" i="24"/>
  <c r="F22" i="24" s="1"/>
  <c r="F30" i="24" s="1"/>
  <c r="D16" i="24"/>
  <c r="D22" i="24" s="1"/>
  <c r="D30" i="24" s="1"/>
  <c r="C13" i="24"/>
  <c r="C17" i="24"/>
  <c r="C18" i="24"/>
  <c r="H46" i="26"/>
  <c r="H45" i="26" s="1"/>
  <c r="H44" i="26" s="1"/>
  <c r="I45" i="26"/>
  <c r="I44" i="26" s="1"/>
  <c r="J45" i="26"/>
  <c r="J44" i="26" s="1"/>
  <c r="K45" i="26"/>
  <c r="K44" i="26" s="1"/>
  <c r="K13" i="26"/>
  <c r="K12" i="26" s="1"/>
  <c r="H29" i="26"/>
  <c r="H30" i="26"/>
  <c r="H27" i="26"/>
  <c r="J13" i="26"/>
  <c r="J12" i="26" s="1"/>
  <c r="I13" i="26"/>
  <c r="I12" i="26" s="1"/>
  <c r="H34" i="26"/>
  <c r="J42" i="26"/>
  <c r="J41" i="26" s="1"/>
  <c r="H41" i="26" s="1"/>
  <c r="H42" i="26"/>
  <c r="K41" i="26"/>
  <c r="I42" i="26"/>
  <c r="J36" i="26"/>
  <c r="H36" i="26" s="1"/>
  <c r="J35" i="26"/>
  <c r="H35" i="26" s="1"/>
  <c r="I36" i="26"/>
  <c r="H33" i="26"/>
  <c r="H14" i="26"/>
  <c r="H15" i="26"/>
  <c r="H16" i="26"/>
  <c r="H17" i="26"/>
  <c r="H18" i="26"/>
  <c r="H19" i="26"/>
  <c r="H20" i="26"/>
  <c r="H21" i="26"/>
  <c r="H22" i="26"/>
  <c r="H23" i="26"/>
  <c r="H24" i="26"/>
  <c r="H25" i="26"/>
  <c r="H26" i="26"/>
  <c r="H28" i="26"/>
  <c r="H31" i="26"/>
  <c r="H32" i="26"/>
  <c r="H37" i="26"/>
  <c r="H38" i="26"/>
  <c r="H39" i="26"/>
  <c r="H40" i="26"/>
  <c r="H43" i="26"/>
  <c r="I35" i="26"/>
  <c r="I41" i="26"/>
  <c r="C14" i="24"/>
  <c r="C15" i="24"/>
  <c r="F26" i="24"/>
  <c r="C19" i="24"/>
  <c r="C24" i="24"/>
  <c r="C25" i="24"/>
  <c r="D29" i="24"/>
  <c r="E29" i="24"/>
  <c r="F29" i="24"/>
  <c r="F20" i="24"/>
  <c r="K40" i="26"/>
  <c r="K39" i="26"/>
  <c r="K38" i="26"/>
  <c r="K37" i="26"/>
  <c r="K35" i="26" s="1"/>
  <c r="D20" i="24"/>
  <c r="D26" i="24"/>
  <c r="C26" i="24" s="1"/>
  <c r="E26" i="24"/>
  <c r="E22" i="24"/>
  <c r="E30" i="24"/>
  <c r="C29" i="24"/>
  <c r="E12" i="24"/>
  <c r="F12" i="24"/>
  <c r="C20" i="24"/>
  <c r="H12" i="26" l="1"/>
  <c r="I47" i="26"/>
  <c r="H47" i="26" s="1"/>
  <c r="K34" i="26"/>
  <c r="K47" i="26"/>
  <c r="J47" i="26"/>
  <c r="H13" i="26"/>
  <c r="C16" i="24"/>
  <c r="D12" i="24"/>
  <c r="C22" i="24" l="1"/>
  <c r="C30" i="24" s="1"/>
  <c r="C12" i="24"/>
</calcChain>
</file>

<file path=xl/sharedStrings.xml><?xml version="1.0" encoding="utf-8"?>
<sst xmlns="http://schemas.openxmlformats.org/spreadsheetml/2006/main" count="505" uniqueCount="284">
  <si>
    <t>комунальні послуги та енергоносії</t>
  </si>
  <si>
    <t>0110000</t>
  </si>
  <si>
    <t>0111</t>
  </si>
  <si>
    <t>0100000</t>
  </si>
  <si>
    <t>Внутрішнє фінансування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</si>
  <si>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</si>
  <si>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</si>
  <si>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0111010</t>
  </si>
  <si>
    <t>0910</t>
  </si>
  <si>
    <t>0960</t>
  </si>
  <si>
    <t>1090</t>
  </si>
  <si>
    <t>3104</t>
  </si>
  <si>
    <t>1020</t>
  </si>
  <si>
    <t>0113104</t>
  </si>
  <si>
    <t>1010</t>
  </si>
  <si>
    <t>0824</t>
  </si>
  <si>
    <t>0828</t>
  </si>
  <si>
    <t>0829</t>
  </si>
  <si>
    <t>Проведення навчально-тренувальних зборів і змагань з олімпійських видів спорту</t>
  </si>
  <si>
    <t>0810</t>
  </si>
  <si>
    <t>0620</t>
  </si>
  <si>
    <t>0133</t>
  </si>
  <si>
    <t>0180</t>
  </si>
  <si>
    <t>грн.</t>
  </si>
  <si>
    <t>спеціальний фонд</t>
  </si>
  <si>
    <t>3105</t>
  </si>
  <si>
    <t>0113105</t>
  </si>
  <si>
    <t>Олевська міська рада</t>
  </si>
  <si>
    <t>Утримання та навчально-тренувальна робота комунальних дитячо-юнацьких спортивних шкіл</t>
  </si>
  <si>
    <t>0990</t>
  </si>
  <si>
    <t>Відділ освіти, молоді та спорту Олевської міської ради</t>
  </si>
  <si>
    <t>0921</t>
  </si>
  <si>
    <t>0112010</t>
  </si>
  <si>
    <t>2010</t>
  </si>
  <si>
    <t>0731</t>
  </si>
  <si>
    <t>Багатопрофільна стаціонарна медична допомога населенню</t>
  </si>
  <si>
    <t>0763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</si>
  <si>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</si>
  <si>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Надання дошкільної освіти</t>
  </si>
  <si>
    <t>Інші заходи в галузі культури і мистецтва</t>
  </si>
  <si>
    <t>Забезпечення діяльності інших закладів у сфері освіти</t>
  </si>
  <si>
    <t>Інші заходи у сфері соціального захисту і соціального забезпечення</t>
  </si>
  <si>
    <t>Забезпечення діяльності бібліотек</t>
  </si>
  <si>
    <t>4040</t>
  </si>
  <si>
    <t>Забезпечення діяльності музеїв i виставок</t>
  </si>
  <si>
    <t>Забезпечення діяльності палаців i будинків культури, клубів, центрів дозвілля та iнших клубних закладів</t>
  </si>
  <si>
    <t>0114082</t>
  </si>
  <si>
    <t>Первинна медична допомога населенню, що надається центрами первинної медичної (медико-санітарної) допомоги</t>
  </si>
  <si>
    <t>0112111</t>
  </si>
  <si>
    <t>1014060</t>
  </si>
  <si>
    <t>1014081</t>
  </si>
  <si>
    <t>1014082</t>
  </si>
  <si>
    <t>0600000</t>
  </si>
  <si>
    <t>0610000</t>
  </si>
  <si>
    <t>0615011</t>
  </si>
  <si>
    <t>0615031</t>
  </si>
  <si>
    <t>Організація благоустрою населених пунктів</t>
  </si>
  <si>
    <t>0116030</t>
  </si>
  <si>
    <t>0456</t>
  </si>
  <si>
    <t>0112152</t>
  </si>
  <si>
    <t>0113242</t>
  </si>
  <si>
    <t>Утримання та розвиток автомобільних доріг та дорожньої інфраструктури за рахунок коштів місцевого бюджету</t>
  </si>
  <si>
    <t>0117461</t>
  </si>
  <si>
    <t>0110150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</si>
  <si>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</si>
  <si>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</si>
  <si>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Надання реабілітаційних послуг особам з інвалідністю та дітям з інвалідністю</t>
  </si>
  <si>
    <t>0110180</t>
  </si>
  <si>
    <t>Інша діяльність у сфері державного управління</t>
  </si>
  <si>
    <t>Інші програми та заходи у сфері освіти</t>
  </si>
  <si>
    <t>0726</t>
  </si>
  <si>
    <t>0160</t>
  </si>
  <si>
    <t>2111</t>
  </si>
  <si>
    <t>2152</t>
  </si>
  <si>
    <t>Інші програми та заходи у сфері охорони здоров`я</t>
  </si>
  <si>
    <t>0113121</t>
  </si>
  <si>
    <t>3121</t>
  </si>
  <si>
    <t>1040</t>
  </si>
  <si>
    <t>3242</t>
  </si>
  <si>
    <t>4082</t>
  </si>
  <si>
    <t>6030</t>
  </si>
  <si>
    <t>0490</t>
  </si>
  <si>
    <t>7461</t>
  </si>
  <si>
    <t>Ліквідація іншого забруднення навколишнього природного середовища</t>
  </si>
  <si>
    <t>0610160</t>
  </si>
  <si>
    <t>5031</t>
  </si>
  <si>
    <t>0615053</t>
  </si>
  <si>
    <t>5053</t>
  </si>
  <si>
    <t>1000000</t>
  </si>
  <si>
    <t>1010000</t>
  </si>
  <si>
    <t>1010160</t>
  </si>
  <si>
    <t>1014030</t>
  </si>
  <si>
    <t>4030</t>
  </si>
  <si>
    <t>1014040</t>
  </si>
  <si>
    <t>4060</t>
  </si>
  <si>
    <t>4081</t>
  </si>
  <si>
    <t>Забезпечення діяльності інших закладів в галузі культури і мистецтва</t>
  </si>
  <si>
    <t>0117680</t>
  </si>
  <si>
    <t>7680</t>
  </si>
  <si>
    <t>Членські внески до асоціацій органів місцевого самоврядування</t>
  </si>
  <si>
    <t xml:space="preserve">               код бюджету</t>
  </si>
  <si>
    <t>Код Програмної класифікації видатків та кредитування 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</si>
  <si>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</si>
  <si>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 / відповідального виконавця , найменування бюджетної програми згідно з Типовою програмною класифікацією видатків та кредитування місцевого бюджету</t>
  </si>
  <si>
    <t>(код бюджету)</t>
  </si>
  <si>
    <t>0113035</t>
  </si>
  <si>
    <t>3035</t>
  </si>
  <si>
    <t>1070</t>
  </si>
  <si>
    <t>Компенсаційні виплати за пільговий проїзд окремих категорій громадян на залізничному транспорті</t>
  </si>
  <si>
    <t>Додаток № 3</t>
  </si>
  <si>
    <t>Дата і номер документа, яким затверджено місцеву регіональну програму</t>
  </si>
  <si>
    <t>Код Функціональної класифікації видатків та кредитування бюджету</t>
  </si>
  <si>
    <t>Найменування місцевої /регіональної програми</t>
  </si>
  <si>
    <t>у тому числі бюджет розвитку</t>
  </si>
  <si>
    <t>1</t>
  </si>
  <si>
    <t>2</t>
  </si>
  <si>
    <t>3</t>
  </si>
  <si>
    <t>0320</t>
  </si>
  <si>
    <t>(грн)</t>
  </si>
  <si>
    <t>Найменування згідно з Класифікацією фінансування бюджету</t>
  </si>
  <si>
    <t>Усього</t>
  </si>
  <si>
    <t>усього</t>
  </si>
  <si>
    <t>в тому числі бюджет розвитку</t>
  </si>
  <si>
    <t>Фінансування за типом кредитора</t>
  </si>
  <si>
    <t>Х</t>
  </si>
  <si>
    <t>Загальне фінансування</t>
  </si>
  <si>
    <t xml:space="preserve">  Фінансування за типом боргового зобов"язання</t>
  </si>
  <si>
    <t>Код</t>
  </si>
  <si>
    <t>Фінансування за активними операціями</t>
  </si>
  <si>
    <t>Зміни обсягів бюджетних коштів</t>
  </si>
  <si>
    <t>Загальний фонд</t>
  </si>
  <si>
    <t>Спеціальний фонд</t>
  </si>
  <si>
    <t>Разом</t>
  </si>
  <si>
    <t>Всього</t>
  </si>
  <si>
    <t>видатки споживання</t>
  </si>
  <si>
    <t>з них</t>
  </si>
  <si>
    <t>видатки розвитку</t>
  </si>
  <si>
    <t>оплата праці</t>
  </si>
  <si>
    <t>0113033</t>
  </si>
  <si>
    <t>3033</t>
  </si>
  <si>
    <t>Компенсаційні виплати на пільговий проїзд автомобільним транспортом окремим категоріям громадян</t>
  </si>
  <si>
    <t>8710</t>
  </si>
  <si>
    <t>Інші субвенції з місцевого бюджету</t>
  </si>
  <si>
    <t>0113050</t>
  </si>
  <si>
    <t>3050</t>
  </si>
  <si>
    <t>Пільгове медичне обслуговування осіб, які постраждали внаслідок Чорнобильської катастрофи</t>
  </si>
  <si>
    <t>Програма соціального захисту населення Олевської міської ради на 2021-2025 роки</t>
  </si>
  <si>
    <t>Програма розвитку культури Олевської міської ради  на 2021-2025 роки</t>
  </si>
  <si>
    <t>0118313</t>
  </si>
  <si>
    <t>0513</t>
  </si>
  <si>
    <t>X</t>
  </si>
  <si>
    <t>Резервний фонд місцевого бюджету</t>
  </si>
  <si>
    <t>0611021</t>
  </si>
  <si>
    <t>0611070</t>
  </si>
  <si>
    <t>Надання позашкільної освіти закладами позашкільної освіти, заходи із позашкільної роботи з дітьми</t>
  </si>
  <si>
    <t>0611151</t>
  </si>
  <si>
    <t>Забезпечення діяльності інклюзивно-ресурсних центрів за рахунок коштів місцевого бюджету</t>
  </si>
  <si>
    <t>1011080</t>
  </si>
  <si>
    <t>1080</t>
  </si>
  <si>
    <t>0611141</t>
  </si>
  <si>
    <t>0611142</t>
  </si>
  <si>
    <t>Фінансове управління Олевської міської ради</t>
  </si>
  <si>
    <t>3710000</t>
  </si>
  <si>
    <t>Рішення міської ради від  24.12.2020  №37</t>
  </si>
  <si>
    <t>Рішення міської ради від  24.12.2020 №36</t>
  </si>
  <si>
    <t>Рішення міської ради від 24.12.2020 №36</t>
  </si>
  <si>
    <t>3719770</t>
  </si>
  <si>
    <t>9770</t>
  </si>
  <si>
    <t>0113160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</si>
  <si>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</si>
  <si>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</si>
  <si>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6083</t>
  </si>
  <si>
    <t>0610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</si>
  <si>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</si>
  <si>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Служба у справах дітей Олевської міської ради</t>
  </si>
  <si>
    <t>0910000</t>
  </si>
  <si>
    <t>0910160</t>
  </si>
  <si>
    <t>Відділ культури та туризму Олевської міської ради</t>
  </si>
  <si>
    <t>0116083</t>
  </si>
  <si>
    <t>5011</t>
  </si>
  <si>
    <t/>
  </si>
  <si>
    <t>0611026</t>
  </si>
  <si>
    <t>1026</t>
  </si>
  <si>
    <t xml:space="preserve">Утримання та забезпечення діяльності центрів соціальних служб </t>
  </si>
  <si>
    <t>0113090</t>
  </si>
  <si>
    <t>3090</t>
  </si>
  <si>
    <t>1030</t>
  </si>
  <si>
    <t>Видатки на поховання учасників бойових дій та осіб з інвалідністю внаслідок війни</t>
  </si>
  <si>
    <t>0118220</t>
  </si>
  <si>
    <t>8220</t>
  </si>
  <si>
    <t>0380</t>
  </si>
  <si>
    <t>Заходи та роботи з мобілізаційної підготовки місцевого значення</t>
  </si>
  <si>
    <t>0118240</t>
  </si>
  <si>
    <t>8240</t>
  </si>
  <si>
    <t>Заходи та роботи з територіальної оборони</t>
  </si>
  <si>
    <t>0113124</t>
  </si>
  <si>
    <t>3124</t>
  </si>
  <si>
    <t>Створення та забезпечення діяльності спеціалізованих служб підтримки осіб, які постраждали від домашнього насильства та/або насильства за ознакою статі</t>
  </si>
  <si>
    <t xml:space="preserve">
Програма підтримки медичних
пунктів тимчасового базування Олевської
міської ТГ на 2022-2025  роки
</t>
  </si>
  <si>
    <t>Програма забезпечення мобілізаційної підготовки та оборонної роботи в Олевській громаді на 2022 – 2025 роки</t>
  </si>
  <si>
    <t>Рішення міської ради від  18.08.2022 №948</t>
  </si>
  <si>
    <t>Програма територіальної оборони Олевської  міської територіальної громади на 2022-2025 роки</t>
  </si>
  <si>
    <t>Рішення міської ради від  17.02.2022 №841</t>
  </si>
  <si>
    <t>Програма надання одноразової допомоги дітям-сиротам і дітям, позбавлених батьківського піклування, яким у 2022-2025 роках виповнюється 18 років</t>
  </si>
  <si>
    <t>Рішення міської ради від 03.02.2022 № 838</t>
  </si>
  <si>
    <t>Програма розвитку  фізичної культури і спорту та національно-патріотичного виховання дітей та молоді Олевської міської ради на 2022-2026 роки</t>
  </si>
  <si>
    <t>Рішення міської ради від 07.12.2021 № 693</t>
  </si>
  <si>
    <t>Фінансова підтримка на утримання місцевих осередків (рад) всеукраїнських об'єднань фізкультурно-спортивної спрямованості</t>
  </si>
  <si>
    <t>Секретар ради</t>
  </si>
  <si>
    <t>Сергій МЕЛЬНИК</t>
  </si>
  <si>
    <t>Рішення міської ради  від  10.11.2022   №1017</t>
  </si>
  <si>
    <t>Програма транспортування хворих з хронічною нирковою недостатністю, які проживають на території Олевської міської територіальної громади та отримують програмний гемодіаліз на 2023-2025 роки</t>
  </si>
  <si>
    <t>Програма компенсаційних виплат та надання пільг окремим категоріям громадян Олевської міської  територіальної громади на 2023-2025 роки</t>
  </si>
  <si>
    <t>Міська (комплексна) цільова соціальна Програма забезпечення житлом дітей-сиріт, дітей, позбавлених батьківського піклування, та осіб з їх числа на 2023-2025 роки</t>
  </si>
  <si>
    <t>Зміни обсягів депозитів і цінних паперів, що використовуються для управління ліквідністю</t>
  </si>
  <si>
    <t>Повернення бюджетних коштів з депозитів</t>
  </si>
  <si>
    <t xml:space="preserve">Розміщення бюджетних коштів на депозитах </t>
  </si>
  <si>
    <t>0651300000</t>
  </si>
  <si>
    <t xml:space="preserve">Програма фінансової підтримки комунального некомерційного підприємства «Олевська центральна лікарня» Олевської міської ради на 2022-2025 роки </t>
  </si>
  <si>
    <t>Програма фінансової підтримки комунального некомерційного підприємства «Олевський центр первинної медичної допомоги» Олевської міської ради на 2023-2025 роки</t>
  </si>
  <si>
    <t>Рішення міської ради  від 08.12.2022  №1037</t>
  </si>
  <si>
    <t>Рішення міської ради  від 08.12.2022  №1036</t>
  </si>
  <si>
    <t>Рішення міської ради  від 08.12.2022  №1031</t>
  </si>
  <si>
    <t>Рішення міської ради  від 08.12.2022  №1035</t>
  </si>
  <si>
    <t>Рішення міської ради  від 08.12.2022  №1032</t>
  </si>
  <si>
    <t>Програма соціальної підтримки  військовослужбовців, працівників Збройних Сил України, Національної гвардії України, Служби безпеки України, інших силових структур громади на 2023-2025 роки</t>
  </si>
  <si>
    <t>Рішення міської ради від 10.05.2022 № 879</t>
  </si>
  <si>
    <t>Надання загальної середньої освіти закладами загальної середньої освіти за рахунок коштів місцевого бюджету</t>
  </si>
  <si>
    <t>Надання загальної середньої освіти міжшкільними ресурсними центрами за рахунок коштів місцевого бюджету</t>
  </si>
  <si>
    <t>Рішення міської ради  від 22.12.2022  №1070</t>
  </si>
  <si>
    <t>0900000</t>
  </si>
  <si>
    <t>8313</t>
  </si>
  <si>
    <t>Керівництво і управління у відповідній сфері у містах (місті Києві), селищах, селах, територіальних громадах</t>
  </si>
  <si>
    <t>1021</t>
  </si>
  <si>
    <t>0611031</t>
  </si>
  <si>
    <t>1031</t>
  </si>
  <si>
    <t>Надання загальної середньої освіти закладами загальної середньої освіти за рахунок освітньої субвенції</t>
  </si>
  <si>
    <t>1141</t>
  </si>
  <si>
    <t>1142</t>
  </si>
  <si>
    <t>1151</t>
  </si>
  <si>
    <t>0611152</t>
  </si>
  <si>
    <t>1152</t>
  </si>
  <si>
    <t>Забезпечення діяльності інклюзивно-ресурсних центрів за рахунок освітньої субвенції</t>
  </si>
  <si>
    <t>Фінансова підтримка на утримання місцевих осередків (рад) всеукраїнських об’єднань фізкультурно-спортивної спрямованості</t>
  </si>
  <si>
    <t>Надання спеціалізованої освіти мистецькими школами</t>
  </si>
  <si>
    <t>3700000</t>
  </si>
  <si>
    <t>3710160</t>
  </si>
  <si>
    <t>3718710</t>
  </si>
  <si>
    <t>УСЬОГО</t>
  </si>
  <si>
    <t>Програма розвитку освіти Олевської міської територіальної громадина 2021-2025 роки</t>
  </si>
  <si>
    <t>Рішення міської ради від 09.09.2021 р. № 520</t>
  </si>
  <si>
    <t xml:space="preserve">Програма забезпечення громадян 
Олевської міської  територіальної громади життєво необхідними медичними препаратами та виробами 
медичного призначення на 2023-2025 роки
</t>
  </si>
  <si>
    <t>Програма відшкодування
безоплатного забезпечення лікарськими засобами
за рецептами лікарів, у разі амбулаторного лікування
та послуг безоплатного зубопротезування осіб, постраждалих
внаслідок Чорнобильської катастрофи на 2023-2025 роки</t>
  </si>
  <si>
    <t>Рішення міської ради  від 21.12.2021  №763</t>
  </si>
  <si>
    <t xml:space="preserve">Програма національного
спротиву та територіальної оборони 
Олевської міської територіальної 
громади на 2023-2024 роки
</t>
  </si>
  <si>
    <t xml:space="preserve">Додаток  № 2 </t>
  </si>
  <si>
    <t>Рішення міської ради від 07.09.2023 № 1355</t>
  </si>
  <si>
    <t>Фінансування  бюджету міської територіальної громади на 2024 рік</t>
  </si>
  <si>
    <t>РОЗПОДІЛ
видатків  бюджету  міської територіальної громади на 2024 рік</t>
  </si>
  <si>
    <t>0118130</t>
  </si>
  <si>
    <t>8130</t>
  </si>
  <si>
    <t>Забезпечення діяльності місцевої та добровільної пожежної охорони</t>
  </si>
  <si>
    <t>Розподіл витрат  бюджету  міської територіальної громади на реалізацію місцевих/регіональних програм у 2024 році</t>
  </si>
  <si>
    <t xml:space="preserve">Програма охорони навколишнього природного
середовища та раціональне використання
природних ресурсів на 2022 - 2025 роки
</t>
  </si>
  <si>
    <t>Рішення міської ради від 23.12.2021 № 762</t>
  </si>
  <si>
    <t>Комплексна програма підтримки  ветеранів війни, інвалідів війни, учасників бойових дій та членів їх сімей, а також членів сім’ї загиблих воїнів ЗСУ Олевської громади на 2023-2025 роки</t>
  </si>
  <si>
    <t>Рішення міської ради від 07.09.2023 №1320</t>
  </si>
  <si>
    <t xml:space="preserve">Програма організації безоплатного поховання померлих (загиблих) військовослужбовців, учасників бойових дій внаслідок російської агресії та війни в Україні  Олевської міської територіальної громади на 2024 рік
</t>
  </si>
  <si>
    <t xml:space="preserve"> Програма надання соціальних гарантій фізичним особам, які надають соціальні послуги з догляду на непрофесійній основі на 2024 рік</t>
  </si>
  <si>
    <t>Програма про сплату членських внесків до асоціацій  України на 2024-2025 роки</t>
  </si>
  <si>
    <t>0116013</t>
  </si>
  <si>
    <t>6013</t>
  </si>
  <si>
    <t>Забезпечення діяльності водопровідно-каналізаційного господарства</t>
  </si>
  <si>
    <t>Рішення міської ради  від 07.12.2023  №1458</t>
  </si>
  <si>
    <t>Рішення міської ради  від 07.12.2023  №1457</t>
  </si>
  <si>
    <t>Рішення міської ради  від 07.12.2023  №1459</t>
  </si>
  <si>
    <t>Додаток №5</t>
  </si>
  <si>
    <t>На початок періоду</t>
  </si>
  <si>
    <t>На кінець періоду</t>
  </si>
  <si>
    <t>до рішення ХLІІ сесії Олевської міської ради VІІІ скликання  від  08.02.2024 року № 1526</t>
  </si>
  <si>
    <t>до рішення ХLІІ  сесії Олевської міської ради VІІІ скликання  від 08.02.2024 року № 1526</t>
  </si>
  <si>
    <t>до рішення ХLІІ сесії Олевської міської ради VІІІ скликання  від 08.02.2024 року № 1526</t>
  </si>
  <si>
    <t>"Про внесення змін до бюджету Олевської міської  територіальної громади на 2024 рік"</t>
  </si>
  <si>
    <t>"Про  внесення змін до бюджету Олевської міської  територіальної громади на 2024 рік"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</si>
</sst>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1" formatCode="_-* #,##0.00_р_._-;\-* #,##0.00_р_._-;_-* &quot;-&quot;??_р_._-;_-@_-"/>
    <numFmt numFmtId="202" formatCode="#,##0.0"/>
  </numFmts>
  <fonts count="45" x14ac:knownFonts="1">
    <font>
      <sz val="10"/>
      <name val="Times New Roman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63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2"/>
      <name val="Times New Roman"/>
      <family val="1"/>
      <charset val="204"/>
    </font>
    <font>
      <sz val="10"/>
      <name val="Helv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Courier New"/>
      <family val="3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8"/>
      <name val="Times New Roman"/>
      <family val="1"/>
      <charset val="204"/>
    </font>
    <font>
      <sz val="10"/>
      <color indexed="8"/>
      <name val="Arial"/>
      <family val="2"/>
      <charset val="204"/>
    </font>
    <font>
      <sz val="14"/>
      <color indexed="8"/>
      <name val="Times New Roman"/>
      <family val="1"/>
      <charset val="204"/>
    </font>
    <font>
      <sz val="16"/>
      <name val="Times New Roman"/>
      <family val="1"/>
      <charset val="204"/>
    </font>
    <font>
      <i/>
      <sz val="16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2"/>
      <name val="Arial Cyr"/>
      <family val="2"/>
      <charset val="204"/>
    </font>
    <font>
      <sz val="18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Arial Cyr"/>
      <charset val="204"/>
    </font>
    <font>
      <sz val="11"/>
      <name val="Arial Cyr"/>
      <family val="2"/>
      <charset val="204"/>
    </font>
    <font>
      <sz val="18"/>
      <color indexed="8"/>
      <name val="Times New Roman"/>
      <family val="1"/>
      <charset val="204"/>
    </font>
    <font>
      <b/>
      <u/>
      <sz val="16"/>
      <name val="Times New Roman"/>
      <family val="1"/>
      <charset val="204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rgb="FFFF0000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</fonts>
  <fills count="4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82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1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2" borderId="0" applyNumberFormat="0" applyBorder="0" applyAlignment="0" applyProtection="0"/>
    <xf numFmtId="0" fontId="9" fillId="14" borderId="0" applyNumberFormat="0" applyBorder="0" applyAlignment="0" applyProtection="0"/>
    <xf numFmtId="0" fontId="9" fillId="9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15" fillId="0" borderId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8" borderId="0" applyNumberFormat="0" applyBorder="0" applyAlignment="0" applyProtection="0"/>
    <xf numFmtId="0" fontId="6" fillId="22" borderId="2" applyNumberFormat="0" applyAlignment="0" applyProtection="0"/>
    <xf numFmtId="0" fontId="11" fillId="22" borderId="1" applyNumberFormat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5" fillId="0" borderId="0"/>
    <xf numFmtId="0" fontId="17" fillId="0" borderId="0"/>
    <xf numFmtId="0" fontId="15" fillId="0" borderId="0"/>
    <xf numFmtId="0" fontId="1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4" fillId="0" borderId="0">
      <alignment vertical="top"/>
    </xf>
    <xf numFmtId="0" fontId="8" fillId="0" borderId="3" applyNumberFormat="0" applyFill="0" applyAlignment="0" applyProtection="0"/>
    <xf numFmtId="0" fontId="12" fillId="13" borderId="0" applyNumberFormat="0" applyBorder="0" applyAlignment="0" applyProtection="0"/>
    <xf numFmtId="0" fontId="42" fillId="0" borderId="0"/>
    <xf numFmtId="0" fontId="41" fillId="0" borderId="0"/>
    <xf numFmtId="0" fontId="40" fillId="0" borderId="0"/>
    <xf numFmtId="0" fontId="15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5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10" fillId="10" borderId="4" applyNumberFormat="0" applyFont="0" applyAlignment="0" applyProtection="0"/>
    <xf numFmtId="0" fontId="14" fillId="0" borderId="0"/>
    <xf numFmtId="181" fontId="15" fillId="0" borderId="0" applyFont="0" applyFill="0" applyBorder="0" applyAlignment="0" applyProtection="0"/>
    <xf numFmtId="0" fontId="4" fillId="4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4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4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4" fillId="32" borderId="0" applyNumberFormat="0" applyBorder="0" applyAlignment="0" applyProtection="0"/>
    <xf numFmtId="0" fontId="42" fillId="33" borderId="0" applyNumberFormat="0" applyBorder="0" applyAlignment="0" applyProtection="0"/>
    <xf numFmtId="0" fontId="42" fillId="34" borderId="0" applyNumberFormat="0" applyBorder="0" applyAlignment="0" applyProtection="0"/>
    <xf numFmtId="0" fontId="44" fillId="35" borderId="0" applyNumberFormat="0" applyBorder="0" applyAlignment="0" applyProtection="0"/>
    <xf numFmtId="0" fontId="42" fillId="36" borderId="0" applyNumberFormat="0" applyBorder="0" applyAlignment="0" applyProtection="0"/>
    <xf numFmtId="0" fontId="42" fillId="37" borderId="0" applyNumberFormat="0" applyBorder="0" applyAlignment="0" applyProtection="0"/>
    <xf numFmtId="0" fontId="44" fillId="38" borderId="0" applyNumberFormat="0" applyBorder="0" applyAlignment="0" applyProtection="0"/>
    <xf numFmtId="0" fontId="42" fillId="39" borderId="0" applyNumberFormat="0" applyBorder="0" applyAlignment="0" applyProtection="0"/>
    <xf numFmtId="0" fontId="42" fillId="40" borderId="0" applyNumberFormat="0" applyBorder="0" applyAlignment="0" applyProtection="0"/>
    <xf numFmtId="0" fontId="44" fillId="41" borderId="0" applyNumberFormat="0" applyBorder="0" applyAlignment="0" applyProtection="0"/>
  </cellStyleXfs>
  <cellXfs count="168">
    <xf numFmtId="0" fontId="0" fillId="0" borderId="0" xfId="0"/>
    <xf numFmtId="0" fontId="1" fillId="0" borderId="0" xfId="0" applyNumberFormat="1" applyFont="1" applyFill="1" applyAlignment="1" applyProtection="1"/>
    <xf numFmtId="0" fontId="20" fillId="0" borderId="0" xfId="0" applyFont="1" applyBorder="1" applyAlignment="1">
      <alignment horizontal="center" vertical="center" wrapText="1"/>
    </xf>
    <xf numFmtId="49" fontId="20" fillId="0" borderId="0" xfId="0" applyNumberFormat="1" applyFont="1" applyBorder="1" applyAlignment="1">
      <alignment horizontal="center" vertical="center" wrapText="1"/>
    </xf>
    <xf numFmtId="202" fontId="21" fillId="0" borderId="0" xfId="0" applyNumberFormat="1" applyFont="1" applyBorder="1" applyAlignment="1">
      <alignment vertical="justify"/>
    </xf>
    <xf numFmtId="0" fontId="22" fillId="0" borderId="0" xfId="0" applyFont="1"/>
    <xf numFmtId="0" fontId="26" fillId="0" borderId="5" xfId="0" quotePrefix="1" applyFont="1" applyFill="1" applyBorder="1" applyAlignment="1">
      <alignment horizontal="center" vertical="center" wrapText="1"/>
    </xf>
    <xf numFmtId="2" fontId="26" fillId="0" borderId="5" xfId="0" quotePrefix="1" applyNumberFormat="1" applyFont="1" applyFill="1" applyBorder="1" applyAlignment="1">
      <alignment horizontal="center" vertical="center" wrapText="1"/>
    </xf>
    <xf numFmtId="0" fontId="29" fillId="0" borderId="5" xfId="51" applyFont="1" applyFill="1" applyBorder="1" applyAlignment="1">
      <alignment horizontal="center" vertical="center" wrapText="1"/>
    </xf>
    <xf numFmtId="2" fontId="29" fillId="0" borderId="5" xfId="51" applyNumberFormat="1" applyFont="1" applyFill="1" applyBorder="1" applyAlignment="1">
      <alignment horizontal="center" vertical="center" wrapText="1"/>
    </xf>
    <xf numFmtId="0" fontId="18" fillId="0" borderId="5" xfId="0" applyFont="1" applyBorder="1"/>
    <xf numFmtId="0" fontId="18" fillId="0" borderId="5" xfId="0" applyFont="1" applyBorder="1" applyAlignment="1">
      <alignment wrapText="1"/>
    </xf>
    <xf numFmtId="0" fontId="22" fillId="0" borderId="0" xfId="0" applyFont="1" applyAlignment="1">
      <alignment horizontal="center" vertical="center"/>
    </xf>
    <xf numFmtId="0" fontId="18" fillId="0" borderId="0" xfId="0" applyNumberFormat="1" applyFont="1" applyFill="1" applyAlignment="1" applyProtection="1"/>
    <xf numFmtId="0" fontId="18" fillId="0" borderId="0" xfId="0" applyFont="1" applyFill="1"/>
    <xf numFmtId="0" fontId="1" fillId="0" borderId="0" xfId="0" applyFont="1" applyFill="1"/>
    <xf numFmtId="0" fontId="1" fillId="0" borderId="0" xfId="0" applyNumberFormat="1" applyFont="1" applyFill="1" applyBorder="1" applyAlignment="1" applyProtection="1"/>
    <xf numFmtId="0" fontId="1" fillId="0" borderId="0" xfId="0" applyNumberFormat="1" applyFont="1" applyFill="1" applyAlignment="1" applyProtection="1">
      <alignment vertical="center"/>
    </xf>
    <xf numFmtId="0" fontId="1" fillId="0" borderId="0" xfId="0" applyFont="1" applyFill="1" applyAlignment="1">
      <alignment vertical="center"/>
    </xf>
    <xf numFmtId="202" fontId="35" fillId="0" borderId="0" xfId="0" applyNumberFormat="1" applyFont="1" applyBorder="1" applyAlignment="1">
      <alignment vertical="justify"/>
    </xf>
    <xf numFmtId="0" fontId="1" fillId="0" borderId="0" xfId="0" applyFont="1" applyAlignment="1">
      <alignment horizontal="left" vertical="center" wrapText="1"/>
    </xf>
    <xf numFmtId="0" fontId="1" fillId="0" borderId="0" xfId="0" applyNumberFormat="1" applyFont="1" applyFill="1" applyBorder="1" applyAlignment="1" applyProtection="1">
      <alignment horizontal="left" vertical="center" wrapText="1"/>
    </xf>
    <xf numFmtId="0" fontId="1" fillId="23" borderId="0" xfId="0" applyNumberFormat="1" applyFont="1" applyFill="1" applyBorder="1" applyAlignment="1" applyProtection="1">
      <alignment horizontal="left" vertical="center" wrapText="1"/>
    </xf>
    <xf numFmtId="0" fontId="1" fillId="0" borderId="0" xfId="0" applyNumberFormat="1" applyFont="1" applyFill="1" applyBorder="1" applyAlignment="1" applyProtection="1">
      <alignment vertical="center" wrapText="1"/>
    </xf>
    <xf numFmtId="49" fontId="19" fillId="0" borderId="0" xfId="55" applyNumberFormat="1" applyFont="1" applyBorder="1" applyAlignment="1"/>
    <xf numFmtId="49" fontId="36" fillId="0" borderId="0" xfId="55" applyNumberFormat="1" applyFont="1" applyBorder="1" applyAlignment="1"/>
    <xf numFmtId="0" fontId="22" fillId="0" borderId="0" xfId="56" applyFont="1"/>
    <xf numFmtId="0" fontId="22" fillId="0" borderId="0" xfId="0" applyFont="1" applyBorder="1" applyAlignment="1">
      <alignment horizontal="left" vertical="center" wrapText="1"/>
    </xf>
    <xf numFmtId="0" fontId="26" fillId="0" borderId="0" xfId="0" applyNumberFormat="1" applyFont="1" applyFill="1" applyAlignment="1" applyProtection="1"/>
    <xf numFmtId="0" fontId="26" fillId="0" borderId="0" xfId="0" applyNumberFormat="1" applyFont="1" applyFill="1" applyAlignment="1" applyProtection="1">
      <alignment vertical="top"/>
    </xf>
    <xf numFmtId="0" fontId="26" fillId="0" borderId="0" xfId="0" applyFont="1" applyFill="1"/>
    <xf numFmtId="0" fontId="26" fillId="0" borderId="0" xfId="0" applyNumberFormat="1" applyFont="1" applyFill="1" applyAlignment="1" applyProtection="1">
      <alignment horizontal="left" vertical="top"/>
    </xf>
    <xf numFmtId="0" fontId="26" fillId="0" borderId="0" xfId="0" applyNumberFormat="1" applyFont="1" applyFill="1" applyAlignment="1" applyProtection="1">
      <alignment horizontal="center" vertical="center" wrapText="1"/>
    </xf>
    <xf numFmtId="0" fontId="19" fillId="0" borderId="0" xfId="0" applyNumberFormat="1" applyFont="1" applyFill="1" applyBorder="1" applyAlignment="1" applyProtection="1">
      <alignment horizontal="center" vertical="top" wrapText="1"/>
    </xf>
    <xf numFmtId="0" fontId="19" fillId="0" borderId="6" xfId="0" applyNumberFormat="1" applyFont="1" applyFill="1" applyBorder="1" applyAlignment="1" applyProtection="1">
      <alignment horizontal="center"/>
    </xf>
    <xf numFmtId="0" fontId="26" fillId="0" borderId="6" xfId="0" applyFont="1" applyFill="1" applyBorder="1" applyAlignment="1">
      <alignment horizontal="center"/>
    </xf>
    <xf numFmtId="0" fontId="19" fillId="0" borderId="6" xfId="0" applyNumberFormat="1" applyFont="1" applyFill="1" applyBorder="1" applyAlignment="1" applyProtection="1">
      <alignment horizontal="center" vertical="top"/>
    </xf>
    <xf numFmtId="0" fontId="19" fillId="0" borderId="0" xfId="0" applyNumberFormat="1" applyFont="1" applyFill="1" applyAlignment="1" applyProtection="1">
      <alignment horizontal="center"/>
    </xf>
    <xf numFmtId="0" fontId="26" fillId="0" borderId="0" xfId="0" applyFont="1" applyFill="1" applyAlignment="1">
      <alignment horizontal="center"/>
    </xf>
    <xf numFmtId="0" fontId="26" fillId="0" borderId="6" xfId="0" applyNumberFormat="1" applyFont="1" applyFill="1" applyBorder="1" applyAlignment="1" applyProtection="1">
      <alignment horizontal="right" vertical="center"/>
    </xf>
    <xf numFmtId="0" fontId="26" fillId="0" borderId="7" xfId="0" applyNumberFormat="1" applyFont="1" applyFill="1" applyBorder="1" applyAlignment="1" applyProtection="1"/>
    <xf numFmtId="0" fontId="26" fillId="0" borderId="8" xfId="0" applyNumberFormat="1" applyFont="1" applyFill="1" applyBorder="1" applyAlignment="1" applyProtection="1"/>
    <xf numFmtId="0" fontId="26" fillId="0" borderId="9" xfId="0" applyNumberFormat="1" applyFont="1" applyFill="1" applyBorder="1" applyAlignment="1" applyProtection="1"/>
    <xf numFmtId="0" fontId="26" fillId="0" borderId="0" xfId="0" applyNumberFormat="1" applyFont="1" applyFill="1" applyBorder="1" applyAlignment="1" applyProtection="1"/>
    <xf numFmtId="0" fontId="26" fillId="0" borderId="10" xfId="0" applyNumberFormat="1" applyFont="1" applyFill="1" applyBorder="1" applyAlignment="1" applyProtection="1">
      <alignment horizontal="center" vertical="center" wrapText="1"/>
    </xf>
    <xf numFmtId="0" fontId="26" fillId="0" borderId="5" xfId="0" applyNumberFormat="1" applyFont="1" applyFill="1" applyBorder="1" applyAlignment="1" applyProtection="1">
      <alignment horizontal="center" vertical="center" wrapText="1"/>
    </xf>
    <xf numFmtId="0" fontId="27" fillId="0" borderId="5" xfId="0" applyNumberFormat="1" applyFont="1" applyFill="1" applyBorder="1" applyAlignment="1" applyProtection="1">
      <alignment horizontal="center" vertical="center" wrapText="1"/>
    </xf>
    <xf numFmtId="0" fontId="26" fillId="0" borderId="0" xfId="0" applyNumberFormat="1" applyFont="1" applyFill="1" applyAlignment="1" applyProtection="1">
      <alignment vertical="center"/>
    </xf>
    <xf numFmtId="0" fontId="26" fillId="0" borderId="0" xfId="0" applyFont="1" applyFill="1" applyAlignment="1">
      <alignment vertical="center"/>
    </xf>
    <xf numFmtId="49" fontId="26" fillId="0" borderId="5" xfId="0" quotePrefix="1" applyNumberFormat="1" applyFont="1" applyFill="1" applyBorder="1" applyAlignment="1">
      <alignment horizontal="center" vertical="center" wrapText="1"/>
    </xf>
    <xf numFmtId="0" fontId="22" fillId="0" borderId="0" xfId="0" applyFont="1" applyFill="1"/>
    <xf numFmtId="49" fontId="26" fillId="0" borderId="5" xfId="0" applyNumberFormat="1" applyFont="1" applyFill="1" applyBorder="1" applyAlignment="1">
      <alignment horizontal="center" vertical="center" wrapText="1"/>
    </xf>
    <xf numFmtId="2" fontId="26" fillId="0" borderId="5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0" fontId="18" fillId="0" borderId="0" xfId="0" applyNumberFormat="1" applyFont="1" applyFill="1" applyAlignment="1" applyProtection="1">
      <alignment vertical="top"/>
    </xf>
    <xf numFmtId="0" fontId="18" fillId="0" borderId="0" xfId="0" applyNumberFormat="1" applyFont="1" applyFill="1" applyAlignment="1" applyProtection="1">
      <alignment vertical="center" wrapText="1"/>
    </xf>
    <xf numFmtId="0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6" xfId="0" applyNumberFormat="1" applyFont="1" applyFill="1" applyBorder="1" applyAlignment="1" applyProtection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0" borderId="0" xfId="0" applyNumberFormat="1" applyFont="1" applyFill="1" applyBorder="1" applyAlignment="1" applyProtection="1">
      <alignment horizontal="center" vertical="top"/>
    </xf>
    <xf numFmtId="0" fontId="2" fillId="0" borderId="6" xfId="0" applyNumberFormat="1" applyFont="1" applyFill="1" applyBorder="1" applyAlignment="1" applyProtection="1">
      <alignment horizontal="right" vertical="center"/>
    </xf>
    <xf numFmtId="0" fontId="18" fillId="0" borderId="5" xfId="0" applyFont="1" applyFill="1" applyBorder="1" applyAlignment="1">
      <alignment horizontal="center" vertical="top" wrapText="1"/>
    </xf>
    <xf numFmtId="49" fontId="30" fillId="0" borderId="5" xfId="0" applyNumberFormat="1" applyFont="1" applyFill="1" applyBorder="1" applyAlignment="1">
      <alignment horizontal="center" vertical="top"/>
    </xf>
    <xf numFmtId="0" fontId="30" fillId="0" borderId="5" xfId="0" applyFont="1" applyFill="1" applyBorder="1" applyAlignment="1">
      <alignment horizontal="center" vertical="top"/>
    </xf>
    <xf numFmtId="0" fontId="29" fillId="0" borderId="5" xfId="51" quotePrefix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left" vertical="center" wrapText="1"/>
    </xf>
    <xf numFmtId="202" fontId="21" fillId="0" borderId="0" xfId="0" applyNumberFormat="1" applyFont="1" applyFill="1" applyBorder="1" applyAlignment="1">
      <alignment vertical="justify"/>
    </xf>
    <xf numFmtId="202" fontId="25" fillId="0" borderId="0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1" fillId="0" borderId="0" xfId="0" applyFont="1" applyFill="1" applyBorder="1"/>
    <xf numFmtId="0" fontId="31" fillId="0" borderId="0" xfId="0" applyFont="1" applyFill="1" applyAlignment="1">
      <alignment horizontal="center" vertical="center" wrapText="1"/>
    </xf>
    <xf numFmtId="0" fontId="18" fillId="0" borderId="0" xfId="0" applyFont="1" applyAlignment="1"/>
    <xf numFmtId="0" fontId="43" fillId="0" borderId="0" xfId="0" applyFont="1" applyBorder="1" applyAlignment="1">
      <alignment horizontal="justify" vertical="center" wrapText="1"/>
    </xf>
    <xf numFmtId="0" fontId="0" fillId="0" borderId="0" xfId="0" applyAlignment="1"/>
    <xf numFmtId="202" fontId="28" fillId="0" borderId="5" xfId="47" applyNumberFormat="1" applyFont="1" applyFill="1" applyBorder="1" applyAlignment="1">
      <alignment horizontal="center" vertical="center" wrapText="1"/>
    </xf>
    <xf numFmtId="4" fontId="28" fillId="0" borderId="5" xfId="47" applyNumberFormat="1" applyFont="1" applyFill="1" applyBorder="1" applyAlignment="1">
      <alignment horizontal="center" vertical="center" wrapText="1"/>
    </xf>
    <xf numFmtId="49" fontId="28" fillId="0" borderId="5" xfId="0" quotePrefix="1" applyNumberFormat="1" applyFont="1" applyFill="1" applyBorder="1" applyAlignment="1">
      <alignment horizontal="center" vertical="center" wrapText="1"/>
    </xf>
    <xf numFmtId="0" fontId="28" fillId="0" borderId="5" xfId="0" quotePrefix="1" applyFont="1" applyFill="1" applyBorder="1" applyAlignment="1">
      <alignment horizontal="center" vertical="center" wrapText="1"/>
    </xf>
    <xf numFmtId="2" fontId="28" fillId="0" borderId="5" xfId="0" quotePrefix="1" applyNumberFormat="1" applyFont="1" applyFill="1" applyBorder="1" applyAlignment="1">
      <alignment horizontal="center" vertical="center" wrapText="1"/>
    </xf>
    <xf numFmtId="4" fontId="26" fillId="0" borderId="5" xfId="0" applyNumberFormat="1" applyFont="1" applyFill="1" applyBorder="1" applyAlignment="1">
      <alignment horizontal="center" vertical="center" wrapText="1"/>
    </xf>
    <xf numFmtId="202" fontId="26" fillId="0" borderId="5" xfId="47" applyNumberFormat="1" applyFont="1" applyFill="1" applyBorder="1" applyAlignment="1">
      <alignment horizontal="center" vertical="center" wrapText="1"/>
    </xf>
    <xf numFmtId="0" fontId="28" fillId="0" borderId="5" xfId="0" applyFont="1" applyFill="1" applyBorder="1" applyAlignment="1" applyProtection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49" fontId="28" fillId="0" borderId="5" xfId="0" applyNumberFormat="1" applyFont="1" applyFill="1" applyBorder="1" applyAlignment="1" applyProtection="1">
      <alignment horizontal="center" vertical="center" wrapText="1"/>
    </xf>
    <xf numFmtId="4" fontId="26" fillId="0" borderId="5" xfId="47" applyNumberFormat="1" applyFont="1" applyFill="1" applyBorder="1" applyAlignment="1">
      <alignment horizontal="center" vertical="center" wrapText="1"/>
    </xf>
    <xf numFmtId="4" fontId="19" fillId="0" borderId="5" xfId="0" applyNumberFormat="1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5" xfId="0" applyFont="1" applyFill="1" applyBorder="1" applyAlignment="1">
      <alignment wrapText="1"/>
    </xf>
    <xf numFmtId="0" fontId="13" fillId="0" borderId="5" xfId="0" applyFont="1" applyFill="1" applyBorder="1"/>
    <xf numFmtId="0" fontId="18" fillId="0" borderId="5" xfId="0" applyFont="1" applyFill="1" applyBorder="1"/>
    <xf numFmtId="4" fontId="18" fillId="0" borderId="5" xfId="0" applyNumberFormat="1" applyFont="1" applyFill="1" applyBorder="1"/>
    <xf numFmtId="4" fontId="13" fillId="0" borderId="5" xfId="0" applyNumberFormat="1" applyFont="1" applyFill="1" applyBorder="1"/>
    <xf numFmtId="0" fontId="39" fillId="0" borderId="5" xfId="0" applyFont="1" applyFill="1" applyBorder="1" applyAlignment="1">
      <alignment horizontal="right" vertical="top" wrapText="1"/>
    </xf>
    <xf numFmtId="0" fontId="39" fillId="0" borderId="5" xfId="0" applyFont="1" applyFill="1" applyBorder="1" applyAlignment="1">
      <alignment vertical="top" wrapText="1"/>
    </xf>
    <xf numFmtId="0" fontId="13" fillId="0" borderId="5" xfId="0" applyFont="1" applyFill="1" applyBorder="1" applyAlignment="1"/>
    <xf numFmtId="4" fontId="13" fillId="0" borderId="5" xfId="0" applyNumberFormat="1" applyFont="1" applyFill="1" applyBorder="1" applyAlignment="1"/>
    <xf numFmtId="0" fontId="29" fillId="0" borderId="11" xfId="0" applyFont="1" applyBorder="1" applyAlignment="1" applyProtection="1">
      <alignment horizontal="center" vertical="center" wrapText="1"/>
    </xf>
    <xf numFmtId="4" fontId="29" fillId="0" borderId="11" xfId="0" applyNumberFormat="1" applyFont="1" applyBorder="1" applyAlignment="1" applyProtection="1">
      <alignment horizontal="center" vertical="center" wrapText="1"/>
    </xf>
    <xf numFmtId="0" fontId="28" fillId="0" borderId="11" xfId="0" applyFont="1" applyBorder="1" applyAlignment="1" applyProtection="1">
      <alignment horizontal="center" vertical="center" wrapText="1"/>
    </xf>
    <xf numFmtId="4" fontId="28" fillId="0" borderId="11" xfId="0" applyNumberFormat="1" applyFont="1" applyBorder="1" applyAlignment="1" applyProtection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2" fillId="0" borderId="0" xfId="0" applyNumberFormat="1" applyFont="1" applyFill="1" applyAlignment="1" applyProtection="1">
      <alignment vertical="top"/>
    </xf>
    <xf numFmtId="0" fontId="29" fillId="0" borderId="5" xfId="0" quotePrefix="1" applyFont="1" applyFill="1" applyBorder="1" applyAlignment="1">
      <alignment horizontal="center" vertical="center" wrapText="1"/>
    </xf>
    <xf numFmtId="0" fontId="29" fillId="0" borderId="5" xfId="0" applyFont="1" applyFill="1" applyBorder="1" applyAlignment="1">
      <alignment horizontal="center" vertical="center" wrapText="1"/>
    </xf>
    <xf numFmtId="2" fontId="29" fillId="0" borderId="5" xfId="0" applyNumberFormat="1" applyFont="1" applyFill="1" applyBorder="1" applyAlignment="1">
      <alignment horizontal="center" vertical="center" wrapText="1"/>
    </xf>
    <xf numFmtId="2" fontId="29" fillId="0" borderId="5" xfId="0" quotePrefix="1" applyNumberFormat="1" applyFont="1" applyFill="1" applyBorder="1" applyAlignment="1">
      <alignment horizontal="center" vertical="center" wrapText="1"/>
    </xf>
    <xf numFmtId="4" fontId="29" fillId="0" borderId="5" xfId="47" applyNumberFormat="1" applyFont="1" applyFill="1" applyBorder="1" applyAlignment="1">
      <alignment horizontal="center" vertical="center" wrapText="1"/>
    </xf>
    <xf numFmtId="0" fontId="26" fillId="0" borderId="5" xfId="57" quotePrefix="1" applyFont="1" applyFill="1" applyBorder="1" applyAlignment="1">
      <alignment horizontal="center" vertical="center" wrapText="1"/>
    </xf>
    <xf numFmtId="2" fontId="26" fillId="0" borderId="5" xfId="57" quotePrefix="1" applyNumberFormat="1" applyFont="1" applyFill="1" applyBorder="1" applyAlignment="1">
      <alignment horizontal="center" vertical="center" wrapText="1"/>
    </xf>
    <xf numFmtId="2" fontId="26" fillId="0" borderId="5" xfId="57" applyNumberFormat="1" applyFont="1" applyFill="1" applyBorder="1" applyAlignment="1">
      <alignment horizontal="center" vertical="center" wrapText="1"/>
    </xf>
    <xf numFmtId="4" fontId="19" fillId="0" borderId="5" xfId="0" applyNumberFormat="1" applyFont="1" applyFill="1" applyBorder="1" applyAlignment="1" applyProtection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202" fontId="29" fillId="0" borderId="5" xfId="47" applyNumberFormat="1" applyFont="1" applyFill="1" applyBorder="1" applyAlignment="1">
      <alignment horizontal="center" vertical="center" wrapText="1"/>
    </xf>
    <xf numFmtId="4" fontId="19" fillId="0" borderId="5" xfId="47" applyNumberFormat="1" applyFont="1" applyFill="1" applyBorder="1" applyAlignment="1">
      <alignment horizontal="center" vertical="center" wrapText="1"/>
    </xf>
    <xf numFmtId="2" fontId="26" fillId="0" borderId="5" xfId="0" applyNumberFormat="1" applyFont="1" applyFill="1" applyBorder="1" applyAlignment="1">
      <alignment horizontal="center" vertical="center" wrapText="1" shrinkToFit="1"/>
    </xf>
    <xf numFmtId="0" fontId="37" fillId="0" borderId="5" xfId="0" applyFont="1" applyFill="1" applyBorder="1" applyAlignment="1">
      <alignment horizontal="right" vertical="top" wrapText="1"/>
    </xf>
    <xf numFmtId="0" fontId="37" fillId="0" borderId="5" xfId="0" applyFont="1" applyFill="1" applyBorder="1" applyAlignment="1">
      <alignment vertical="top" wrapText="1"/>
    </xf>
    <xf numFmtId="0" fontId="38" fillId="0" borderId="5" xfId="0" applyFont="1" applyFill="1" applyBorder="1" applyAlignment="1">
      <alignment horizontal="right" vertical="top" wrapText="1"/>
    </xf>
    <xf numFmtId="0" fontId="38" fillId="0" borderId="5" xfId="0" applyFont="1" applyFill="1" applyBorder="1" applyAlignment="1">
      <alignment vertical="top" wrapText="1"/>
    </xf>
    <xf numFmtId="202" fontId="28" fillId="0" borderId="0" xfId="47" applyNumberFormat="1" applyFont="1" applyFill="1" applyBorder="1" applyAlignment="1">
      <alignment horizontal="center" vertical="center" wrapText="1"/>
    </xf>
    <xf numFmtId="4" fontId="28" fillId="0" borderId="0" xfId="47" applyNumberFormat="1" applyFont="1" applyFill="1" applyBorder="1" applyAlignment="1">
      <alignment horizontal="center" vertical="center" wrapText="1"/>
    </xf>
    <xf numFmtId="4" fontId="26" fillId="0" borderId="0" xfId="47" applyNumberFormat="1" applyFont="1" applyFill="1" applyBorder="1" applyAlignment="1">
      <alignment horizontal="center" vertical="center" wrapText="1"/>
    </xf>
    <xf numFmtId="4" fontId="26" fillId="0" borderId="5" xfId="0" applyNumberFormat="1" applyFont="1" applyFill="1" applyBorder="1" applyAlignment="1" applyProtection="1">
      <alignment horizontal="center" vertical="center" wrapText="1"/>
    </xf>
    <xf numFmtId="0" fontId="28" fillId="0" borderId="5" xfId="51" quotePrefix="1" applyFont="1" applyFill="1" applyBorder="1" applyAlignment="1">
      <alignment horizontal="center" vertical="center" wrapText="1"/>
    </xf>
    <xf numFmtId="2" fontId="28" fillId="0" borderId="5" xfId="51" quotePrefix="1" applyNumberFormat="1" applyFont="1" applyFill="1" applyBorder="1" applyAlignment="1">
      <alignment horizontal="center" vertical="center" wrapText="1"/>
    </xf>
    <xf numFmtId="4" fontId="26" fillId="0" borderId="0" xfId="0" applyNumberFormat="1" applyFont="1" applyFill="1"/>
    <xf numFmtId="0" fontId="28" fillId="0" borderId="11" xfId="0" applyFont="1" applyFill="1" applyBorder="1" applyAlignment="1" applyProtection="1">
      <alignment horizontal="center" vertical="center" wrapText="1"/>
    </xf>
    <xf numFmtId="0" fontId="29" fillId="0" borderId="11" xfId="0" applyFont="1" applyFill="1" applyBorder="1" applyAlignment="1" applyProtection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2" fillId="0" borderId="0" xfId="55" applyFont="1" applyFill="1" applyAlignment="1">
      <alignment horizontal="left" wrapText="1"/>
    </xf>
    <xf numFmtId="0" fontId="33" fillId="0" borderId="6" xfId="55" applyFont="1" applyBorder="1" applyAlignment="1">
      <alignment vertical="justify"/>
    </xf>
    <xf numFmtId="0" fontId="22" fillId="0" borderId="0" xfId="55" applyFont="1" applyAlignment="1">
      <alignment horizontal="left" wrapText="1"/>
    </xf>
    <xf numFmtId="0" fontId="13" fillId="0" borderId="12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26" fillId="0" borderId="15" xfId="0" applyNumberFormat="1" applyFont="1" applyFill="1" applyBorder="1" applyAlignment="1" applyProtection="1">
      <alignment horizontal="center" vertical="center" wrapText="1"/>
    </xf>
    <xf numFmtId="0" fontId="26" fillId="0" borderId="16" xfId="0" applyNumberFormat="1" applyFont="1" applyFill="1" applyBorder="1" applyAlignment="1" applyProtection="1">
      <alignment horizontal="center" vertical="center" wrapText="1"/>
    </xf>
    <xf numFmtId="0" fontId="26" fillId="0" borderId="10" xfId="0" applyNumberFormat="1" applyFont="1" applyFill="1" applyBorder="1" applyAlignment="1" applyProtection="1">
      <alignment horizontal="center" vertical="center" wrapText="1"/>
    </xf>
    <xf numFmtId="0" fontId="26" fillId="0" borderId="12" xfId="0" applyNumberFormat="1" applyFont="1" applyFill="1" applyBorder="1" applyAlignment="1" applyProtection="1">
      <alignment horizontal="center" vertical="center" wrapText="1"/>
    </xf>
    <xf numFmtId="0" fontId="26" fillId="0" borderId="13" xfId="0" applyNumberFormat="1" applyFont="1" applyFill="1" applyBorder="1" applyAlignment="1" applyProtection="1">
      <alignment horizontal="center" vertical="center" wrapText="1"/>
    </xf>
    <xf numFmtId="0" fontId="26" fillId="0" borderId="14" xfId="0" applyNumberFormat="1" applyFont="1" applyFill="1" applyBorder="1" applyAlignment="1" applyProtection="1">
      <alignment horizontal="center" vertical="center" wrapText="1"/>
    </xf>
    <xf numFmtId="0" fontId="27" fillId="0" borderId="15" xfId="0" applyNumberFormat="1" applyFont="1" applyFill="1" applyBorder="1" applyAlignment="1" applyProtection="1">
      <alignment horizontal="center" vertical="center" wrapText="1"/>
    </xf>
    <xf numFmtId="0" fontId="27" fillId="0" borderId="16" xfId="0" applyNumberFormat="1" applyFont="1" applyFill="1" applyBorder="1" applyAlignment="1" applyProtection="1">
      <alignment horizontal="center" vertical="center" wrapText="1"/>
    </xf>
    <xf numFmtId="0" fontId="27" fillId="0" borderId="10" xfId="0" applyNumberFormat="1" applyFont="1" applyFill="1" applyBorder="1" applyAlignment="1" applyProtection="1">
      <alignment horizontal="center" vertical="center" wrapText="1"/>
    </xf>
    <xf numFmtId="0" fontId="19" fillId="0" borderId="0" xfId="0" applyNumberFormat="1" applyFont="1" applyFill="1" applyBorder="1" applyAlignment="1" applyProtection="1">
      <alignment horizontal="center" vertical="top" wrapText="1"/>
    </xf>
    <xf numFmtId="49" fontId="19" fillId="0" borderId="6" xfId="55" applyNumberFormat="1" applyFont="1" applyFill="1" applyBorder="1" applyAlignment="1">
      <alignment horizontal="center"/>
    </xf>
    <xf numFmtId="0" fontId="19" fillId="0" borderId="6" xfId="55" applyFont="1" applyFill="1" applyBorder="1" applyAlignment="1">
      <alignment horizontal="center"/>
    </xf>
    <xf numFmtId="0" fontId="33" fillId="0" borderId="0" xfId="55" applyFont="1" applyFill="1" applyBorder="1" applyAlignment="1">
      <alignment horizontal="left" vertical="justify"/>
    </xf>
    <xf numFmtId="0" fontId="18" fillId="0" borderId="12" xfId="0" applyFont="1" applyFill="1" applyBorder="1" applyAlignment="1">
      <alignment horizontal="center" vertical="top" wrapText="1"/>
    </xf>
    <xf numFmtId="0" fontId="23" fillId="0" borderId="0" xfId="0" applyNumberFormat="1" applyFont="1" applyFill="1" applyBorder="1" applyAlignment="1" applyProtection="1">
      <alignment horizontal="center" vertical="top" wrapText="1"/>
    </xf>
    <xf numFmtId="0" fontId="3" fillId="0" borderId="0" xfId="0" applyNumberFormat="1" applyFont="1" applyFill="1" applyBorder="1" applyAlignment="1" applyProtection="1">
      <alignment horizontal="center" vertical="top" wrapText="1"/>
    </xf>
    <xf numFmtId="49" fontId="18" fillId="0" borderId="15" xfId="0" applyNumberFormat="1" applyFont="1" applyFill="1" applyBorder="1" applyAlignment="1">
      <alignment horizontal="center" vertical="top" wrapText="1"/>
    </xf>
    <xf numFmtId="49" fontId="18" fillId="0" borderId="10" xfId="0" applyNumberFormat="1" applyFont="1" applyFill="1" applyBorder="1" applyAlignment="1">
      <alignment horizontal="center" vertical="top" wrapText="1"/>
    </xf>
    <xf numFmtId="0" fontId="18" fillId="0" borderId="5" xfId="0" applyFont="1" applyFill="1" applyBorder="1" applyAlignment="1">
      <alignment horizontal="center" vertical="top" wrapText="1"/>
    </xf>
    <xf numFmtId="0" fontId="18" fillId="0" borderId="7" xfId="0" applyFont="1" applyFill="1" applyBorder="1" applyAlignment="1">
      <alignment horizontal="center" vertical="top" wrapText="1"/>
    </xf>
    <xf numFmtId="0" fontId="18" fillId="0" borderId="9" xfId="0" applyFont="1" applyFill="1" applyBorder="1" applyAlignment="1">
      <alignment horizontal="center" vertical="top" wrapText="1"/>
    </xf>
    <xf numFmtId="4" fontId="26" fillId="0" borderId="17" xfId="47" applyNumberFormat="1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top" wrapText="1"/>
    </xf>
    <xf numFmtId="0" fontId="18" fillId="0" borderId="10" xfId="0" applyFont="1" applyFill="1" applyBorder="1" applyAlignment="1">
      <alignment horizontal="center" vertical="top" wrapText="1"/>
    </xf>
    <xf numFmtId="49" fontId="3" fillId="0" borderId="18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4" fillId="0" borderId="19" xfId="0" applyFont="1" applyFill="1" applyBorder="1" applyAlignment="1">
      <alignment horizontal="center" vertical="center"/>
    </xf>
  </cellXfs>
  <cellStyles count="82">
    <cellStyle name="20% - Акцент1" xfId="1"/>
    <cellStyle name="20% — акцент1" xfId="64" builtinId="30" hidden="1"/>
    <cellStyle name="20% - Акцент2" xfId="2"/>
    <cellStyle name="20% — акцент2" xfId="67" builtinId="34" hidden="1"/>
    <cellStyle name="20% - Акцент3" xfId="3"/>
    <cellStyle name="20% — акцент3" xfId="70" builtinId="38" hidden="1"/>
    <cellStyle name="20% - Акцент4" xfId="4"/>
    <cellStyle name="20% — акцент4" xfId="73" builtinId="42" hidden="1"/>
    <cellStyle name="20% - Акцент5" xfId="5"/>
    <cellStyle name="20% — акцент5" xfId="76" builtinId="46" hidden="1"/>
    <cellStyle name="20% - Акцент6" xfId="6"/>
    <cellStyle name="20% — акцент6" xfId="79" builtinId="50" hidden="1"/>
    <cellStyle name="40% - Акцент1" xfId="7"/>
    <cellStyle name="40% — акцент1" xfId="65" builtinId="31" hidden="1"/>
    <cellStyle name="40% - Акцент2" xfId="8"/>
    <cellStyle name="40% — акцент2" xfId="68" builtinId="35" hidden="1"/>
    <cellStyle name="40% - Акцент3" xfId="9"/>
    <cellStyle name="40% — акцент3" xfId="71" builtinId="39" hidden="1"/>
    <cellStyle name="40% - Акцент4" xfId="10"/>
    <cellStyle name="40% — акцент4" xfId="74" builtinId="43" hidden="1"/>
    <cellStyle name="40% - Акцент5" xfId="11"/>
    <cellStyle name="40% — акцент5" xfId="77" builtinId="47" hidden="1"/>
    <cellStyle name="40% - Акцент6" xfId="12"/>
    <cellStyle name="40% — акцент6" xfId="80" builtinId="51" hidden="1"/>
    <cellStyle name="60% - Акцент1" xfId="13"/>
    <cellStyle name="60% — акцент1" xfId="66" builtinId="32" hidden="1"/>
    <cellStyle name="60% - Акцент2" xfId="14"/>
    <cellStyle name="60% — акцент2" xfId="69" builtinId="36" hidden="1"/>
    <cellStyle name="60% - Акцент3" xfId="15"/>
    <cellStyle name="60% — акцент3" xfId="72" builtinId="40" hidden="1"/>
    <cellStyle name="60% - Акцент4" xfId="16"/>
    <cellStyle name="60% — акцент4" xfId="75" builtinId="44" hidden="1"/>
    <cellStyle name="60% - Акцент5" xfId="17"/>
    <cellStyle name="60% — акцент5" xfId="78" builtinId="48" hidden="1"/>
    <cellStyle name="60% - Акцент6" xfId="18"/>
    <cellStyle name="60% — акцент6" xfId="81" builtinId="52" hidden="1"/>
    <cellStyle name="Normal_meresha_07" xfId="19"/>
    <cellStyle name="Акцент1" xfId="20"/>
    <cellStyle name="Акцент2" xfId="21"/>
    <cellStyle name="Акцент3" xfId="22"/>
    <cellStyle name="Акцент4" xfId="23"/>
    <cellStyle name="Акцент5" xfId="24"/>
    <cellStyle name="Акцент6" xfId="25"/>
    <cellStyle name="Вывод" xfId="26"/>
    <cellStyle name="Вычисление" xfId="27"/>
    <cellStyle name="Звичайний 10" xfId="28"/>
    <cellStyle name="Звичайний 11" xfId="29"/>
    <cellStyle name="Звичайний 12" xfId="30"/>
    <cellStyle name="Звичайний 13" xfId="31"/>
    <cellStyle name="Звичайний 14" xfId="32"/>
    <cellStyle name="Звичайний 15" xfId="33"/>
    <cellStyle name="Звичайний 16" xfId="34"/>
    <cellStyle name="Звичайний 17" xfId="35"/>
    <cellStyle name="Звичайний 18" xfId="36"/>
    <cellStyle name="Звичайний 19" xfId="37"/>
    <cellStyle name="Звичайний 2" xfId="38"/>
    <cellStyle name="Звичайний 20" xfId="39"/>
    <cellStyle name="Звичайний 3" xfId="40"/>
    <cellStyle name="Звичайний 4" xfId="41"/>
    <cellStyle name="Звичайний 5" xfId="42"/>
    <cellStyle name="Звичайний 6" xfId="43"/>
    <cellStyle name="Звичайний 7" xfId="44"/>
    <cellStyle name="Звичайний 8" xfId="45"/>
    <cellStyle name="Звичайний 9" xfId="46"/>
    <cellStyle name="Звичайний_Додаток _ 3 зм_ни 4575" xfId="47"/>
    <cellStyle name="Итог" xfId="48"/>
    <cellStyle name="Нейтральный" xfId="49"/>
    <cellStyle name="Обычный" xfId="0" builtinId="0"/>
    <cellStyle name="Обычный 11" xfId="50"/>
    <cellStyle name="Обычный 12" xfId="51"/>
    <cellStyle name="Обычный 13" xfId="52"/>
    <cellStyle name="Обычный 2" xfId="53"/>
    <cellStyle name="Обычный 3" xfId="54"/>
    <cellStyle name="Обычный_14_dod 1 - 31.12.15" xfId="55"/>
    <cellStyle name="Обычный_dodатки_2016березень" xfId="56"/>
    <cellStyle name="Обычный_дод.3" xfId="57"/>
    <cellStyle name="Плохой" xfId="58"/>
    <cellStyle name="Пояснение" xfId="59"/>
    <cellStyle name="Примечание" xfId="60"/>
    <cellStyle name="Стиль 1" xfId="61"/>
    <cellStyle name="Финансовый 2" xfId="62"/>
    <cellStyle name="Хороший" xfId="6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F35"/>
  <sheetViews>
    <sheetView view="pageBreakPreview" zoomScaleNormal="100" zoomScaleSheetLayoutView="100" workbookViewId="0">
      <selection activeCell="D7" sqref="D7"/>
    </sheetView>
  </sheetViews>
  <sheetFormatPr defaultRowHeight="12.75" x14ac:dyDescent="0.2"/>
  <cols>
    <col min="1" max="1" width="14.6640625" customWidth="1"/>
    <col min="2" max="2" width="77.1640625" customWidth="1"/>
    <col min="3" max="3" width="22.33203125" customWidth="1"/>
    <col min="4" max="4" width="22.1640625" customWidth="1"/>
    <col min="5" max="5" width="24.83203125" customWidth="1"/>
    <col min="6" max="6" width="22.6640625" customWidth="1"/>
    <col min="7" max="7" width="30.33203125" customWidth="1"/>
  </cols>
  <sheetData>
    <row r="1" spans="1:6" ht="18" customHeight="1" x14ac:dyDescent="0.3">
      <c r="D1" s="5" t="s">
        <v>255</v>
      </c>
    </row>
    <row r="2" spans="1:6" ht="34.5" customHeight="1" x14ac:dyDescent="0.3">
      <c r="B2" s="26"/>
      <c r="D2" s="130" t="s">
        <v>279</v>
      </c>
      <c r="E2" s="130"/>
      <c r="F2" s="130"/>
    </row>
    <row r="3" spans="1:6" ht="35.450000000000003" customHeight="1" x14ac:dyDescent="0.3">
      <c r="D3" s="132" t="s">
        <v>282</v>
      </c>
      <c r="E3" s="132"/>
      <c r="F3" s="132"/>
    </row>
    <row r="4" spans="1:6" ht="22.5" customHeight="1" x14ac:dyDescent="0.2">
      <c r="A4" s="129" t="s">
        <v>257</v>
      </c>
      <c r="B4" s="129"/>
      <c r="C4" s="129"/>
      <c r="D4" s="129"/>
      <c r="E4" s="129"/>
      <c r="F4" s="129"/>
    </row>
    <row r="5" spans="1:6" ht="20.25" x14ac:dyDescent="0.3">
      <c r="A5" s="24"/>
      <c r="B5" s="25" t="s">
        <v>217</v>
      </c>
      <c r="C5" s="12"/>
      <c r="D5" s="12"/>
      <c r="E5" s="12"/>
      <c r="F5" s="12"/>
    </row>
    <row r="6" spans="1:6" ht="18.75" x14ac:dyDescent="0.2">
      <c r="A6" s="131" t="s">
        <v>100</v>
      </c>
      <c r="B6" s="131"/>
      <c r="C6" s="12"/>
      <c r="D6" s="12"/>
      <c r="E6" s="12"/>
      <c r="F6" s="12"/>
    </row>
    <row r="7" spans="1:6" ht="18.75" x14ac:dyDescent="0.3">
      <c r="A7" s="5"/>
      <c r="B7" s="5"/>
      <c r="C7" s="5"/>
      <c r="D7" s="5"/>
      <c r="E7" s="5"/>
      <c r="F7" s="5" t="s">
        <v>118</v>
      </c>
    </row>
    <row r="8" spans="1:6" ht="22.5" customHeight="1" x14ac:dyDescent="0.25">
      <c r="A8" s="10" t="s">
        <v>127</v>
      </c>
      <c r="B8" s="10" t="s">
        <v>119</v>
      </c>
      <c r="C8" s="10" t="s">
        <v>120</v>
      </c>
      <c r="D8" s="11" t="s">
        <v>130</v>
      </c>
      <c r="E8" s="136" t="s">
        <v>131</v>
      </c>
      <c r="F8" s="137"/>
    </row>
    <row r="9" spans="1:6" ht="31.5" x14ac:dyDescent="0.25">
      <c r="A9" s="10"/>
      <c r="B9" s="10"/>
      <c r="C9" s="10"/>
      <c r="D9" s="10"/>
      <c r="E9" s="10" t="s">
        <v>121</v>
      </c>
      <c r="F9" s="11" t="s">
        <v>122</v>
      </c>
    </row>
    <row r="10" spans="1:6" ht="15.75" x14ac:dyDescent="0.2">
      <c r="A10" s="87">
        <v>1</v>
      </c>
      <c r="B10" s="87">
        <v>2</v>
      </c>
      <c r="C10" s="87">
        <v>3</v>
      </c>
      <c r="D10" s="87">
        <v>4</v>
      </c>
      <c r="E10" s="87">
        <v>5</v>
      </c>
      <c r="F10" s="87">
        <v>6</v>
      </c>
    </row>
    <row r="11" spans="1:6" ht="20.45" customHeight="1" x14ac:dyDescent="0.25">
      <c r="A11" s="133" t="s">
        <v>123</v>
      </c>
      <c r="B11" s="134"/>
      <c r="C11" s="134"/>
      <c r="D11" s="134"/>
      <c r="E11" s="134"/>
      <c r="F11" s="135"/>
    </row>
    <row r="12" spans="1:6" ht="15.75" x14ac:dyDescent="0.25">
      <c r="A12" s="89">
        <v>200000</v>
      </c>
      <c r="B12" s="89" t="s">
        <v>4</v>
      </c>
      <c r="C12" s="92">
        <f>C16</f>
        <v>28890400</v>
      </c>
      <c r="D12" s="92">
        <f>D16</f>
        <v>17910400</v>
      </c>
      <c r="E12" s="92">
        <f>E16</f>
        <v>10980000</v>
      </c>
      <c r="F12" s="92">
        <f>F16</f>
        <v>10980000</v>
      </c>
    </row>
    <row r="13" spans="1:6" ht="33.950000000000003" customHeight="1" x14ac:dyDescent="0.25">
      <c r="A13" s="116">
        <v>206000</v>
      </c>
      <c r="B13" s="117" t="s">
        <v>214</v>
      </c>
      <c r="C13" s="91">
        <f t="shared" ref="C13:C20" si="0">D13+E13</f>
        <v>0</v>
      </c>
      <c r="D13" s="91">
        <v>0</v>
      </c>
      <c r="E13" s="91">
        <v>0</v>
      </c>
      <c r="F13" s="91">
        <v>0</v>
      </c>
    </row>
    <row r="14" spans="1:6" ht="23.25" customHeight="1" x14ac:dyDescent="0.25">
      <c r="A14" s="118">
        <v>206110</v>
      </c>
      <c r="B14" s="119" t="s">
        <v>215</v>
      </c>
      <c r="C14" s="91">
        <f t="shared" si="0"/>
        <v>22000000</v>
      </c>
      <c r="D14" s="91">
        <v>20000000</v>
      </c>
      <c r="E14" s="91">
        <v>2000000</v>
      </c>
      <c r="F14" s="91">
        <v>1500000</v>
      </c>
    </row>
    <row r="15" spans="1:6" ht="19.149999999999999" customHeight="1" x14ac:dyDescent="0.25">
      <c r="A15" s="118">
        <v>206210</v>
      </c>
      <c r="B15" s="119" t="s">
        <v>216</v>
      </c>
      <c r="C15" s="91">
        <f t="shared" si="0"/>
        <v>-22000000</v>
      </c>
      <c r="D15" s="91">
        <v>-20000000</v>
      </c>
      <c r="E15" s="91">
        <v>-2000000</v>
      </c>
      <c r="F15" s="91">
        <v>-1500000</v>
      </c>
    </row>
    <row r="16" spans="1:6" ht="15.75" x14ac:dyDescent="0.25">
      <c r="A16" s="89">
        <v>208000</v>
      </c>
      <c r="B16" s="89" t="s">
        <v>5</v>
      </c>
      <c r="C16" s="92">
        <f t="shared" si="0"/>
        <v>28890400</v>
      </c>
      <c r="D16" s="92">
        <f>D17-D18+D19</f>
        <v>17910400</v>
      </c>
      <c r="E16" s="92">
        <f>E17-E18+E19</f>
        <v>10980000</v>
      </c>
      <c r="F16" s="92">
        <f>F17-F18+F19</f>
        <v>10980000</v>
      </c>
    </row>
    <row r="17" spans="1:6" ht="15.75" x14ac:dyDescent="0.25">
      <c r="A17" s="90">
        <v>208100</v>
      </c>
      <c r="B17" s="88" t="s">
        <v>277</v>
      </c>
      <c r="C17" s="91">
        <f t="shared" si="0"/>
        <v>36891089.439999998</v>
      </c>
      <c r="D17" s="91">
        <v>33716467.460000001</v>
      </c>
      <c r="E17" s="91">
        <v>3174621.98</v>
      </c>
      <c r="F17" s="91">
        <v>1785304.57</v>
      </c>
    </row>
    <row r="18" spans="1:6" ht="15.75" x14ac:dyDescent="0.25">
      <c r="A18" s="90">
        <v>208200</v>
      </c>
      <c r="B18" s="88" t="s">
        <v>278</v>
      </c>
      <c r="C18" s="91">
        <f t="shared" si="0"/>
        <v>8000689.4399999995</v>
      </c>
      <c r="D18" s="91">
        <v>4826067.46</v>
      </c>
      <c r="E18" s="91">
        <v>3174621.98</v>
      </c>
      <c r="F18" s="91">
        <v>1785304.57</v>
      </c>
    </row>
    <row r="19" spans="1:6" ht="31.5" x14ac:dyDescent="0.25">
      <c r="A19" s="90">
        <v>208400</v>
      </c>
      <c r="B19" s="88" t="s">
        <v>6</v>
      </c>
      <c r="C19" s="91">
        <f t="shared" si="0"/>
        <v>0</v>
      </c>
      <c r="D19" s="91">
        <v>-10980000</v>
      </c>
      <c r="E19" s="91">
        <v>10980000</v>
      </c>
      <c r="F19" s="91">
        <v>10980000</v>
      </c>
    </row>
    <row r="20" spans="1:6" ht="24.6" customHeight="1" x14ac:dyDescent="0.25">
      <c r="A20" s="89" t="s">
        <v>124</v>
      </c>
      <c r="B20" s="89" t="s">
        <v>125</v>
      </c>
      <c r="C20" s="92">
        <f t="shared" si="0"/>
        <v>28890400</v>
      </c>
      <c r="D20" s="92">
        <f>D16</f>
        <v>17910400</v>
      </c>
      <c r="E20" s="92">
        <f>E16</f>
        <v>10980000</v>
      </c>
      <c r="F20" s="92">
        <f>F16</f>
        <v>10980000</v>
      </c>
    </row>
    <row r="21" spans="1:6" ht="21.6" customHeight="1" x14ac:dyDescent="0.25">
      <c r="A21" s="133" t="s">
        <v>126</v>
      </c>
      <c r="B21" s="134"/>
      <c r="C21" s="134"/>
      <c r="D21" s="134"/>
      <c r="E21" s="134"/>
      <c r="F21" s="135"/>
    </row>
    <row r="22" spans="1:6" s="74" customFormat="1" ht="15.75" x14ac:dyDescent="0.25">
      <c r="A22" s="89">
        <v>600000</v>
      </c>
      <c r="B22" s="89" t="s">
        <v>128</v>
      </c>
      <c r="C22" s="92">
        <f>C16</f>
        <v>28890400</v>
      </c>
      <c r="D22" s="92">
        <f>D16</f>
        <v>17910400</v>
      </c>
      <c r="E22" s="92">
        <f>E16</f>
        <v>10980000</v>
      </c>
      <c r="F22" s="92">
        <f>F16</f>
        <v>10980000</v>
      </c>
    </row>
    <row r="23" spans="1:6" s="74" customFormat="1" ht="31.5" x14ac:dyDescent="0.25">
      <c r="A23" s="93">
        <v>601000</v>
      </c>
      <c r="B23" s="94" t="s">
        <v>214</v>
      </c>
      <c r="C23" s="92">
        <v>0</v>
      </c>
      <c r="D23" s="92">
        <v>0</v>
      </c>
      <c r="E23" s="92">
        <v>0</v>
      </c>
      <c r="F23" s="92">
        <v>0</v>
      </c>
    </row>
    <row r="24" spans="1:6" s="74" customFormat="1" ht="15.75" x14ac:dyDescent="0.25">
      <c r="A24" s="118">
        <v>601110</v>
      </c>
      <c r="B24" s="119" t="s">
        <v>215</v>
      </c>
      <c r="C24" s="91">
        <f t="shared" ref="C24:C29" si="1">D24+E24</f>
        <v>22000000</v>
      </c>
      <c r="D24" s="91">
        <v>20000000</v>
      </c>
      <c r="E24" s="91">
        <v>2000000</v>
      </c>
      <c r="F24" s="91">
        <v>1500000</v>
      </c>
    </row>
    <row r="25" spans="1:6" s="74" customFormat="1" ht="15.75" x14ac:dyDescent="0.25">
      <c r="A25" s="118">
        <v>601210</v>
      </c>
      <c r="B25" s="119" t="s">
        <v>216</v>
      </c>
      <c r="C25" s="91">
        <f t="shared" si="1"/>
        <v>-22000000</v>
      </c>
      <c r="D25" s="91">
        <v>-20000000</v>
      </c>
      <c r="E25" s="91">
        <v>-2000000</v>
      </c>
      <c r="F25" s="91">
        <v>-1500000</v>
      </c>
    </row>
    <row r="26" spans="1:6" s="74" customFormat="1" ht="15.75" x14ac:dyDescent="0.25">
      <c r="A26" s="89">
        <v>602000</v>
      </c>
      <c r="B26" s="89" t="s">
        <v>129</v>
      </c>
      <c r="C26" s="92">
        <f t="shared" si="1"/>
        <v>28890400</v>
      </c>
      <c r="D26" s="92">
        <f t="shared" ref="D26:F29" si="2">D16</f>
        <v>17910400</v>
      </c>
      <c r="E26" s="92">
        <f t="shared" si="2"/>
        <v>10980000</v>
      </c>
      <c r="F26" s="92">
        <f t="shared" si="2"/>
        <v>10980000</v>
      </c>
    </row>
    <row r="27" spans="1:6" s="74" customFormat="1" ht="15.75" x14ac:dyDescent="0.25">
      <c r="A27" s="90">
        <v>602100</v>
      </c>
      <c r="B27" s="88" t="s">
        <v>277</v>
      </c>
      <c r="C27" s="91">
        <f t="shared" si="1"/>
        <v>36891089.439999998</v>
      </c>
      <c r="D27" s="91">
        <f t="shared" si="2"/>
        <v>33716467.460000001</v>
      </c>
      <c r="E27" s="91">
        <f t="shared" si="2"/>
        <v>3174621.98</v>
      </c>
      <c r="F27" s="91">
        <f t="shared" si="2"/>
        <v>1785304.57</v>
      </c>
    </row>
    <row r="28" spans="1:6" s="74" customFormat="1" ht="15.75" x14ac:dyDescent="0.25">
      <c r="A28" s="90">
        <v>602200</v>
      </c>
      <c r="B28" s="88" t="s">
        <v>278</v>
      </c>
      <c r="C28" s="91">
        <f t="shared" si="1"/>
        <v>8000689.4399999995</v>
      </c>
      <c r="D28" s="91">
        <f t="shared" si="2"/>
        <v>4826067.46</v>
      </c>
      <c r="E28" s="91">
        <f t="shared" si="2"/>
        <v>3174621.98</v>
      </c>
      <c r="F28" s="91">
        <f t="shared" si="2"/>
        <v>1785304.57</v>
      </c>
    </row>
    <row r="29" spans="1:6" s="74" customFormat="1" ht="31.5" x14ac:dyDescent="0.25">
      <c r="A29" s="90">
        <v>602400</v>
      </c>
      <c r="B29" s="88" t="s">
        <v>6</v>
      </c>
      <c r="C29" s="91">
        <f t="shared" si="1"/>
        <v>0</v>
      </c>
      <c r="D29" s="91">
        <f t="shared" si="2"/>
        <v>-10980000</v>
      </c>
      <c r="E29" s="91">
        <f t="shared" si="2"/>
        <v>10980000</v>
      </c>
      <c r="F29" s="91">
        <f t="shared" si="2"/>
        <v>10980000</v>
      </c>
    </row>
    <row r="30" spans="1:6" ht="15.75" x14ac:dyDescent="0.25">
      <c r="A30" s="95" t="s">
        <v>124</v>
      </c>
      <c r="B30" s="95" t="s">
        <v>125</v>
      </c>
      <c r="C30" s="96">
        <f>C22</f>
        <v>28890400</v>
      </c>
      <c r="D30" s="96">
        <f>D22</f>
        <v>17910400</v>
      </c>
      <c r="E30" s="96">
        <f>E22</f>
        <v>10980000</v>
      </c>
      <c r="F30" s="96">
        <f>F22</f>
        <v>10980000</v>
      </c>
    </row>
    <row r="31" spans="1:6" x14ac:dyDescent="0.2">
      <c r="A31" s="74"/>
      <c r="B31" s="74"/>
      <c r="C31" s="74"/>
      <c r="D31" s="74"/>
      <c r="E31" s="74"/>
      <c r="F31" s="74"/>
    </row>
    <row r="32" spans="1:6" ht="15.75" x14ac:dyDescent="0.25">
      <c r="A32" s="74"/>
      <c r="B32" s="72" t="s">
        <v>208</v>
      </c>
      <c r="C32" s="74"/>
      <c r="D32" s="74"/>
      <c r="E32" s="72" t="s">
        <v>209</v>
      </c>
      <c r="F32" s="74"/>
    </row>
    <row r="33" spans="1:6" x14ac:dyDescent="0.2">
      <c r="A33" s="74"/>
      <c r="B33" s="74"/>
      <c r="C33" s="74"/>
      <c r="D33" s="74"/>
      <c r="E33" s="74"/>
      <c r="F33" s="74"/>
    </row>
    <row r="34" spans="1:6" x14ac:dyDescent="0.2">
      <c r="A34" s="74"/>
      <c r="B34" s="74"/>
      <c r="C34" s="74"/>
      <c r="D34" s="74"/>
      <c r="E34" s="74"/>
      <c r="F34" s="74"/>
    </row>
    <row r="35" spans="1:6" x14ac:dyDescent="0.2">
      <c r="A35" s="74"/>
      <c r="B35" s="74"/>
      <c r="C35" s="74"/>
      <c r="D35" s="74"/>
      <c r="E35" s="74"/>
      <c r="F35" s="74"/>
    </row>
  </sheetData>
  <mergeCells count="7">
    <mergeCell ref="A4:F4"/>
    <mergeCell ref="D2:F2"/>
    <mergeCell ref="A6:B6"/>
    <mergeCell ref="D3:F3"/>
    <mergeCell ref="A11:F11"/>
    <mergeCell ref="A21:F21"/>
    <mergeCell ref="E8:F8"/>
  </mergeCells>
  <phoneticPr fontId="0" type="noConversion"/>
  <pageMargins left="1.299212598425197" right="0.31496062992125984" top="0.55118110236220474" bottom="0.55118110236220474" header="0.31496062992125984" footer="0.31496062992125984"/>
  <pageSetup paperSize="9" scale="77" fitToHeight="2" orientation="landscape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A1:R75"/>
  <sheetViews>
    <sheetView showGridLines="0" showZeros="0" topLeftCell="B1" zoomScale="47" zoomScaleNormal="47" zoomScaleSheetLayoutView="100" workbookViewId="0">
      <selection activeCell="O3" sqref="O3:Q3"/>
    </sheetView>
  </sheetViews>
  <sheetFormatPr defaultColWidth="8.83203125" defaultRowHeight="20.25" x14ac:dyDescent="0.3"/>
  <cols>
    <col min="1" max="1" width="3.83203125" style="28" hidden="1" customWidth="1"/>
    <col min="2" max="2" width="23.1640625" style="28" customWidth="1"/>
    <col min="3" max="3" width="22" style="28" customWidth="1"/>
    <col min="4" max="4" width="19.1640625" style="28" customWidth="1"/>
    <col min="5" max="5" width="65.5" style="28" customWidth="1"/>
    <col min="6" max="6" width="27" style="28" customWidth="1"/>
    <col min="7" max="7" width="27.33203125" style="28" customWidth="1"/>
    <col min="8" max="8" width="28.33203125" style="28" customWidth="1"/>
    <col min="9" max="9" width="24.1640625" style="28" customWidth="1"/>
    <col min="10" max="10" width="27.5" style="28" customWidth="1"/>
    <col min="11" max="12" width="24.83203125" style="28" customWidth="1"/>
    <col min="13" max="13" width="23.6640625" style="28" customWidth="1"/>
    <col min="14" max="14" width="20.83203125" style="28" bestFit="1" customWidth="1"/>
    <col min="15" max="15" width="18.83203125" style="28" customWidth="1"/>
    <col min="16" max="16" width="23" style="28" customWidth="1"/>
    <col min="17" max="17" width="29.5" style="28" customWidth="1"/>
    <col min="18" max="18" width="22.83203125" style="30" bestFit="1" customWidth="1"/>
    <col min="19" max="21" width="8.83203125" style="30"/>
    <col min="22" max="22" width="36.5" style="30" customWidth="1"/>
    <col min="23" max="16384" width="8.83203125" style="30"/>
  </cols>
  <sheetData>
    <row r="1" spans="1:18" x14ac:dyDescent="0.3"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102" t="s">
        <v>109</v>
      </c>
      <c r="P1" s="29"/>
      <c r="Q1" s="29"/>
    </row>
    <row r="2" spans="1:18" ht="51.6" customHeight="1" x14ac:dyDescent="0.3"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130" t="s">
        <v>280</v>
      </c>
      <c r="P2" s="130"/>
      <c r="Q2" s="130"/>
    </row>
    <row r="3" spans="1:18" ht="52.5" customHeight="1" x14ac:dyDescent="0.3">
      <c r="F3" s="32"/>
      <c r="G3" s="32"/>
      <c r="H3" s="32"/>
      <c r="I3" s="32"/>
      <c r="J3" s="32"/>
      <c r="K3" s="32"/>
      <c r="L3" s="32"/>
      <c r="M3" s="32"/>
      <c r="N3" s="32"/>
      <c r="O3" s="130" t="s">
        <v>283</v>
      </c>
      <c r="P3" s="130"/>
      <c r="Q3" s="130"/>
    </row>
    <row r="4" spans="1:18" ht="57" customHeight="1" x14ac:dyDescent="0.3">
      <c r="B4" s="147" t="s">
        <v>258</v>
      </c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</row>
    <row r="5" spans="1:18" x14ac:dyDescent="0.3">
      <c r="B5" s="148" t="s">
        <v>217</v>
      </c>
      <c r="C5" s="149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</row>
    <row r="6" spans="1:18" x14ac:dyDescent="0.3">
      <c r="B6" s="150" t="s">
        <v>100</v>
      </c>
      <c r="C6" s="150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</row>
    <row r="7" spans="1:18" x14ac:dyDescent="0.3">
      <c r="B7" s="34"/>
      <c r="C7" s="35"/>
      <c r="D7" s="35"/>
      <c r="E7" s="35"/>
      <c r="F7" s="35"/>
      <c r="G7" s="35"/>
      <c r="H7" s="36"/>
      <c r="I7" s="35"/>
      <c r="J7" s="35"/>
      <c r="K7" s="37"/>
      <c r="L7" s="37"/>
      <c r="M7" s="38"/>
      <c r="N7" s="38"/>
      <c r="O7" s="38"/>
      <c r="P7" s="38"/>
      <c r="Q7" s="39" t="s">
        <v>23</v>
      </c>
    </row>
    <row r="8" spans="1:18" x14ac:dyDescent="0.3">
      <c r="A8" s="40"/>
      <c r="B8" s="138" t="s">
        <v>101</v>
      </c>
      <c r="C8" s="138" t="s">
        <v>102</v>
      </c>
      <c r="D8" s="138" t="s">
        <v>111</v>
      </c>
      <c r="E8" s="138" t="s">
        <v>103</v>
      </c>
      <c r="F8" s="141" t="s">
        <v>130</v>
      </c>
      <c r="G8" s="142"/>
      <c r="H8" s="142"/>
      <c r="I8" s="142"/>
      <c r="J8" s="143"/>
      <c r="K8" s="141" t="s">
        <v>24</v>
      </c>
      <c r="L8" s="142"/>
      <c r="M8" s="142"/>
      <c r="N8" s="142"/>
      <c r="O8" s="142"/>
      <c r="P8" s="143"/>
      <c r="Q8" s="138" t="s">
        <v>132</v>
      </c>
    </row>
    <row r="9" spans="1:18" x14ac:dyDescent="0.3">
      <c r="A9" s="41"/>
      <c r="B9" s="139"/>
      <c r="C9" s="139"/>
      <c r="D9" s="139"/>
      <c r="E9" s="139"/>
      <c r="F9" s="138" t="s">
        <v>121</v>
      </c>
      <c r="G9" s="144" t="s">
        <v>134</v>
      </c>
      <c r="H9" s="141" t="s">
        <v>135</v>
      </c>
      <c r="I9" s="143"/>
      <c r="J9" s="144" t="s">
        <v>136</v>
      </c>
      <c r="K9" s="138" t="s">
        <v>121</v>
      </c>
      <c r="L9" s="138" t="s">
        <v>113</v>
      </c>
      <c r="M9" s="144" t="s">
        <v>134</v>
      </c>
      <c r="N9" s="141" t="s">
        <v>135</v>
      </c>
      <c r="O9" s="143"/>
      <c r="P9" s="144" t="s">
        <v>136</v>
      </c>
      <c r="Q9" s="139"/>
    </row>
    <row r="10" spans="1:18" x14ac:dyDescent="0.3">
      <c r="A10" s="42"/>
      <c r="B10" s="139"/>
      <c r="C10" s="139"/>
      <c r="D10" s="139"/>
      <c r="E10" s="139"/>
      <c r="F10" s="139"/>
      <c r="G10" s="145"/>
      <c r="H10" s="138" t="s">
        <v>137</v>
      </c>
      <c r="I10" s="138" t="s">
        <v>0</v>
      </c>
      <c r="J10" s="145"/>
      <c r="K10" s="139"/>
      <c r="L10" s="139"/>
      <c r="M10" s="145"/>
      <c r="N10" s="138" t="s">
        <v>137</v>
      </c>
      <c r="O10" s="138" t="s">
        <v>0</v>
      </c>
      <c r="P10" s="145"/>
      <c r="Q10" s="139"/>
    </row>
    <row r="11" spans="1:18" ht="150" customHeight="1" x14ac:dyDescent="0.3">
      <c r="A11" s="43"/>
      <c r="B11" s="140"/>
      <c r="C11" s="140"/>
      <c r="D11" s="140"/>
      <c r="E11" s="140"/>
      <c r="F11" s="140"/>
      <c r="G11" s="146"/>
      <c r="H11" s="140"/>
      <c r="I11" s="140"/>
      <c r="J11" s="146"/>
      <c r="K11" s="140"/>
      <c r="L11" s="140"/>
      <c r="M11" s="146"/>
      <c r="N11" s="140"/>
      <c r="O11" s="140"/>
      <c r="P11" s="146"/>
      <c r="Q11" s="140"/>
    </row>
    <row r="12" spans="1:18" x14ac:dyDescent="0.3">
      <c r="A12" s="43"/>
      <c r="B12" s="44">
        <v>1</v>
      </c>
      <c r="C12" s="44">
        <v>2</v>
      </c>
      <c r="D12" s="45">
        <v>3</v>
      </c>
      <c r="E12" s="45">
        <v>4</v>
      </c>
      <c r="F12" s="45">
        <v>5</v>
      </c>
      <c r="G12" s="46">
        <v>6</v>
      </c>
      <c r="H12" s="45">
        <v>7</v>
      </c>
      <c r="I12" s="45">
        <v>8</v>
      </c>
      <c r="J12" s="46">
        <v>9</v>
      </c>
      <c r="K12" s="45">
        <v>10</v>
      </c>
      <c r="L12" s="46">
        <v>11</v>
      </c>
      <c r="M12" s="45">
        <v>12</v>
      </c>
      <c r="N12" s="46">
        <v>13</v>
      </c>
      <c r="O12" s="45">
        <v>14</v>
      </c>
      <c r="P12" s="46">
        <v>15</v>
      </c>
      <c r="Q12" s="45">
        <v>16</v>
      </c>
    </row>
    <row r="13" spans="1:18" s="48" customFormat="1" ht="38.450000000000003" customHeight="1" x14ac:dyDescent="0.2">
      <c r="A13" s="47"/>
      <c r="B13" s="97" t="s">
        <v>3</v>
      </c>
      <c r="C13" s="97" t="s">
        <v>180</v>
      </c>
      <c r="D13" s="97" t="s">
        <v>180</v>
      </c>
      <c r="E13" s="97" t="s">
        <v>27</v>
      </c>
      <c r="F13" s="98">
        <v>133619872</v>
      </c>
      <c r="G13" s="98">
        <v>133619872</v>
      </c>
      <c r="H13" s="98">
        <v>76417940</v>
      </c>
      <c r="I13" s="98">
        <v>9244518</v>
      </c>
      <c r="J13" s="98">
        <v>0</v>
      </c>
      <c r="K13" s="98">
        <v>15349500</v>
      </c>
      <c r="L13" s="98">
        <v>12480000</v>
      </c>
      <c r="M13" s="98">
        <v>2869500</v>
      </c>
      <c r="N13" s="98">
        <v>110000</v>
      </c>
      <c r="O13" s="98">
        <v>36000</v>
      </c>
      <c r="P13" s="98">
        <v>12480000</v>
      </c>
      <c r="Q13" s="98">
        <v>148969372</v>
      </c>
    </row>
    <row r="14" spans="1:18" ht="47.45" customHeight="1" x14ac:dyDescent="0.3">
      <c r="B14" s="97" t="s">
        <v>1</v>
      </c>
      <c r="C14" s="97" t="s">
        <v>180</v>
      </c>
      <c r="D14" s="97" t="s">
        <v>180</v>
      </c>
      <c r="E14" s="97" t="s">
        <v>27</v>
      </c>
      <c r="F14" s="98">
        <v>133619872</v>
      </c>
      <c r="G14" s="98">
        <v>133619872</v>
      </c>
      <c r="H14" s="98">
        <v>76417940</v>
      </c>
      <c r="I14" s="98">
        <v>9244518</v>
      </c>
      <c r="J14" s="98">
        <v>0</v>
      </c>
      <c r="K14" s="98">
        <v>15349500</v>
      </c>
      <c r="L14" s="98">
        <v>12480000</v>
      </c>
      <c r="M14" s="98">
        <v>2869500</v>
      </c>
      <c r="N14" s="98">
        <v>110000</v>
      </c>
      <c r="O14" s="98">
        <v>36000</v>
      </c>
      <c r="P14" s="98">
        <v>12480000</v>
      </c>
      <c r="Q14" s="98">
        <v>148969372</v>
      </c>
      <c r="R14" s="126"/>
    </row>
    <row r="15" spans="1:18" ht="116.1" customHeight="1" x14ac:dyDescent="0.3">
      <c r="B15" s="99" t="s">
        <v>63</v>
      </c>
      <c r="C15" s="99" t="s">
        <v>64</v>
      </c>
      <c r="D15" s="99" t="s">
        <v>2</v>
      </c>
      <c r="E15" s="99" t="s">
        <v>65</v>
      </c>
      <c r="F15" s="100">
        <v>29400000</v>
      </c>
      <c r="G15" s="100">
        <v>29400000</v>
      </c>
      <c r="H15" s="100">
        <v>21843215</v>
      </c>
      <c r="I15" s="100">
        <v>909968</v>
      </c>
      <c r="J15" s="100">
        <v>0</v>
      </c>
      <c r="K15" s="100">
        <v>0</v>
      </c>
      <c r="L15" s="100">
        <v>0</v>
      </c>
      <c r="M15" s="100">
        <v>0</v>
      </c>
      <c r="N15" s="100">
        <v>0</v>
      </c>
      <c r="O15" s="100">
        <v>0</v>
      </c>
      <c r="P15" s="100">
        <v>0</v>
      </c>
      <c r="Q15" s="98">
        <v>29400000</v>
      </c>
    </row>
    <row r="16" spans="1:18" ht="62.45" customHeight="1" x14ac:dyDescent="0.3">
      <c r="B16" s="99" t="s">
        <v>67</v>
      </c>
      <c r="C16" s="99" t="s">
        <v>22</v>
      </c>
      <c r="D16" s="99" t="s">
        <v>21</v>
      </c>
      <c r="E16" s="99" t="s">
        <v>68</v>
      </c>
      <c r="F16" s="100">
        <v>388170</v>
      </c>
      <c r="G16" s="100">
        <v>388170</v>
      </c>
      <c r="H16" s="100">
        <v>298495</v>
      </c>
      <c r="I16" s="100">
        <v>23000</v>
      </c>
      <c r="J16" s="100">
        <v>0</v>
      </c>
      <c r="K16" s="100">
        <v>70000</v>
      </c>
      <c r="L16" s="100">
        <v>0</v>
      </c>
      <c r="M16" s="100">
        <v>70000</v>
      </c>
      <c r="N16" s="100">
        <v>10000</v>
      </c>
      <c r="O16" s="100">
        <v>33000</v>
      </c>
      <c r="P16" s="100">
        <v>0</v>
      </c>
      <c r="Q16" s="98">
        <v>458170</v>
      </c>
    </row>
    <row r="17" spans="2:18" ht="60.95" customHeight="1" x14ac:dyDescent="0.3">
      <c r="B17" s="99" t="s">
        <v>7</v>
      </c>
      <c r="C17" s="99" t="s">
        <v>14</v>
      </c>
      <c r="D17" s="99" t="s">
        <v>8</v>
      </c>
      <c r="E17" s="99" t="s">
        <v>38</v>
      </c>
      <c r="F17" s="100">
        <v>60320000</v>
      </c>
      <c r="G17" s="100">
        <v>60320000</v>
      </c>
      <c r="H17" s="100">
        <v>42900000</v>
      </c>
      <c r="I17" s="100">
        <v>4561750</v>
      </c>
      <c r="J17" s="100">
        <v>0</v>
      </c>
      <c r="K17" s="100">
        <v>1500000</v>
      </c>
      <c r="L17" s="100">
        <v>0</v>
      </c>
      <c r="M17" s="100">
        <v>1500000</v>
      </c>
      <c r="N17" s="100">
        <v>0</v>
      </c>
      <c r="O17" s="100">
        <v>0</v>
      </c>
      <c r="P17" s="100">
        <v>0</v>
      </c>
      <c r="Q17" s="98">
        <v>61820000</v>
      </c>
    </row>
    <row r="18" spans="2:18" ht="79.5" customHeight="1" x14ac:dyDescent="0.3">
      <c r="B18" s="99" t="s">
        <v>32</v>
      </c>
      <c r="C18" s="99" t="s">
        <v>33</v>
      </c>
      <c r="D18" s="99" t="s">
        <v>34</v>
      </c>
      <c r="E18" s="99" t="s">
        <v>35</v>
      </c>
      <c r="F18" s="100">
        <v>5583700</v>
      </c>
      <c r="G18" s="100">
        <v>5583700</v>
      </c>
      <c r="H18" s="100">
        <v>0</v>
      </c>
      <c r="I18" s="100">
        <v>0</v>
      </c>
      <c r="J18" s="100">
        <v>0</v>
      </c>
      <c r="K18" s="100">
        <v>1000000</v>
      </c>
      <c r="L18" s="100">
        <v>1000000</v>
      </c>
      <c r="M18" s="100">
        <v>0</v>
      </c>
      <c r="N18" s="100">
        <v>0</v>
      </c>
      <c r="O18" s="100">
        <v>0</v>
      </c>
      <c r="P18" s="100">
        <v>1000000</v>
      </c>
      <c r="Q18" s="98">
        <v>6583700</v>
      </c>
      <c r="R18" s="126"/>
    </row>
    <row r="19" spans="2:18" ht="75" customHeight="1" x14ac:dyDescent="0.3">
      <c r="B19" s="99" t="s">
        <v>48</v>
      </c>
      <c r="C19" s="99" t="s">
        <v>72</v>
      </c>
      <c r="D19" s="99" t="s">
        <v>70</v>
      </c>
      <c r="E19" s="99" t="s">
        <v>47</v>
      </c>
      <c r="F19" s="100">
        <v>3100000</v>
      </c>
      <c r="G19" s="100">
        <v>3100000</v>
      </c>
      <c r="H19" s="100">
        <v>0</v>
      </c>
      <c r="I19" s="100">
        <v>0</v>
      </c>
      <c r="J19" s="100">
        <v>0</v>
      </c>
      <c r="K19" s="100">
        <v>0</v>
      </c>
      <c r="L19" s="100">
        <v>0</v>
      </c>
      <c r="M19" s="100">
        <v>0</v>
      </c>
      <c r="N19" s="100">
        <v>0</v>
      </c>
      <c r="O19" s="100">
        <v>0</v>
      </c>
      <c r="P19" s="100">
        <v>0</v>
      </c>
      <c r="Q19" s="98">
        <v>3100000</v>
      </c>
    </row>
    <row r="20" spans="2:18" ht="80.45" customHeight="1" x14ac:dyDescent="0.3">
      <c r="B20" s="99" t="s">
        <v>59</v>
      </c>
      <c r="C20" s="99" t="s">
        <v>73</v>
      </c>
      <c r="D20" s="99" t="s">
        <v>36</v>
      </c>
      <c r="E20" s="99" t="s">
        <v>74</v>
      </c>
      <c r="F20" s="100">
        <v>2000000</v>
      </c>
      <c r="G20" s="100">
        <v>2000000</v>
      </c>
      <c r="H20" s="100">
        <v>0</v>
      </c>
      <c r="I20" s="100">
        <v>270000</v>
      </c>
      <c r="J20" s="100">
        <v>0</v>
      </c>
      <c r="K20" s="100">
        <v>0</v>
      </c>
      <c r="L20" s="100">
        <v>0</v>
      </c>
      <c r="M20" s="100">
        <v>0</v>
      </c>
      <c r="N20" s="100">
        <v>0</v>
      </c>
      <c r="O20" s="100">
        <v>0</v>
      </c>
      <c r="P20" s="100">
        <v>0</v>
      </c>
      <c r="Q20" s="98">
        <v>2000000</v>
      </c>
    </row>
    <row r="21" spans="2:18" ht="86.45" customHeight="1" x14ac:dyDescent="0.3">
      <c r="B21" s="99" t="s">
        <v>138</v>
      </c>
      <c r="C21" s="99" t="s">
        <v>139</v>
      </c>
      <c r="D21" s="99" t="s">
        <v>107</v>
      </c>
      <c r="E21" s="99" t="s">
        <v>140</v>
      </c>
      <c r="F21" s="100">
        <v>760000</v>
      </c>
      <c r="G21" s="100">
        <v>760000</v>
      </c>
      <c r="H21" s="100">
        <v>0</v>
      </c>
      <c r="I21" s="100">
        <v>0</v>
      </c>
      <c r="J21" s="100">
        <v>0</v>
      </c>
      <c r="K21" s="100">
        <v>0</v>
      </c>
      <c r="L21" s="100">
        <v>0</v>
      </c>
      <c r="M21" s="100">
        <v>0</v>
      </c>
      <c r="N21" s="100">
        <v>0</v>
      </c>
      <c r="O21" s="100">
        <v>0</v>
      </c>
      <c r="P21" s="100">
        <v>0</v>
      </c>
      <c r="Q21" s="98">
        <v>760000</v>
      </c>
    </row>
    <row r="22" spans="2:18" ht="93.95" customHeight="1" x14ac:dyDescent="0.3">
      <c r="B22" s="99" t="s">
        <v>105</v>
      </c>
      <c r="C22" s="99" t="s">
        <v>106</v>
      </c>
      <c r="D22" s="99" t="s">
        <v>107</v>
      </c>
      <c r="E22" s="99" t="s">
        <v>108</v>
      </c>
      <c r="F22" s="100">
        <v>150000</v>
      </c>
      <c r="G22" s="100">
        <v>150000</v>
      </c>
      <c r="H22" s="100">
        <v>0</v>
      </c>
      <c r="I22" s="100">
        <v>0</v>
      </c>
      <c r="J22" s="100">
        <v>0</v>
      </c>
      <c r="K22" s="100">
        <v>0</v>
      </c>
      <c r="L22" s="100">
        <v>0</v>
      </c>
      <c r="M22" s="100">
        <v>0</v>
      </c>
      <c r="N22" s="100">
        <v>0</v>
      </c>
      <c r="O22" s="100">
        <v>0</v>
      </c>
      <c r="P22" s="100">
        <v>0</v>
      </c>
      <c r="Q22" s="98">
        <v>150000</v>
      </c>
    </row>
    <row r="23" spans="2:18" ht="82.5" customHeight="1" x14ac:dyDescent="0.3">
      <c r="B23" s="99" t="s">
        <v>143</v>
      </c>
      <c r="C23" s="99" t="s">
        <v>144</v>
      </c>
      <c r="D23" s="99" t="s">
        <v>107</v>
      </c>
      <c r="E23" s="99" t="s">
        <v>145</v>
      </c>
      <c r="F23" s="100">
        <v>50000</v>
      </c>
      <c r="G23" s="100">
        <v>50000</v>
      </c>
      <c r="H23" s="100">
        <v>0</v>
      </c>
      <c r="I23" s="100">
        <v>0</v>
      </c>
      <c r="J23" s="100">
        <v>0</v>
      </c>
      <c r="K23" s="100">
        <v>0</v>
      </c>
      <c r="L23" s="100">
        <v>0</v>
      </c>
      <c r="M23" s="100">
        <v>0</v>
      </c>
      <c r="N23" s="100">
        <v>0</v>
      </c>
      <c r="O23" s="100">
        <v>0</v>
      </c>
      <c r="P23" s="100">
        <v>0</v>
      </c>
      <c r="Q23" s="98">
        <v>50000</v>
      </c>
    </row>
    <row r="24" spans="2:18" ht="74.45" customHeight="1" x14ac:dyDescent="0.3">
      <c r="B24" s="99" t="s">
        <v>184</v>
      </c>
      <c r="C24" s="99" t="s">
        <v>185</v>
      </c>
      <c r="D24" s="99" t="s">
        <v>186</v>
      </c>
      <c r="E24" s="99" t="s">
        <v>187</v>
      </c>
      <c r="F24" s="100">
        <v>200000</v>
      </c>
      <c r="G24" s="100">
        <v>200000</v>
      </c>
      <c r="H24" s="100">
        <v>0</v>
      </c>
      <c r="I24" s="100">
        <v>0</v>
      </c>
      <c r="J24" s="100">
        <v>0</v>
      </c>
      <c r="K24" s="100">
        <v>0</v>
      </c>
      <c r="L24" s="100">
        <v>0</v>
      </c>
      <c r="M24" s="100">
        <v>0</v>
      </c>
      <c r="N24" s="100">
        <v>0</v>
      </c>
      <c r="O24" s="100">
        <v>0</v>
      </c>
      <c r="P24" s="100">
        <v>0</v>
      </c>
      <c r="Q24" s="98">
        <v>200000</v>
      </c>
    </row>
    <row r="25" spans="2:18" ht="115.5" customHeight="1" x14ac:dyDescent="0.3">
      <c r="B25" s="99" t="s">
        <v>13</v>
      </c>
      <c r="C25" s="99" t="s">
        <v>11</v>
      </c>
      <c r="D25" s="99" t="s">
        <v>12</v>
      </c>
      <c r="E25" s="99" t="s">
        <v>37</v>
      </c>
      <c r="F25" s="100">
        <v>7625100</v>
      </c>
      <c r="G25" s="100">
        <v>7625100</v>
      </c>
      <c r="H25" s="100">
        <v>5509540</v>
      </c>
      <c r="I25" s="100">
        <v>698300</v>
      </c>
      <c r="J25" s="100">
        <v>0</v>
      </c>
      <c r="K25" s="100">
        <v>1235000</v>
      </c>
      <c r="L25" s="100">
        <v>0</v>
      </c>
      <c r="M25" s="100">
        <v>1235000</v>
      </c>
      <c r="N25" s="100">
        <v>100000</v>
      </c>
      <c r="O25" s="100">
        <v>3000</v>
      </c>
      <c r="P25" s="100">
        <v>0</v>
      </c>
      <c r="Q25" s="98">
        <v>8860100</v>
      </c>
    </row>
    <row r="26" spans="2:18" ht="66.95" customHeight="1" x14ac:dyDescent="0.3">
      <c r="B26" s="99" t="s">
        <v>26</v>
      </c>
      <c r="C26" s="99" t="s">
        <v>25</v>
      </c>
      <c r="D26" s="99" t="s">
        <v>14</v>
      </c>
      <c r="E26" s="99" t="s">
        <v>66</v>
      </c>
      <c r="F26" s="100">
        <v>1267857</v>
      </c>
      <c r="G26" s="100">
        <v>1267857</v>
      </c>
      <c r="H26" s="100">
        <v>978690</v>
      </c>
      <c r="I26" s="100">
        <v>45000</v>
      </c>
      <c r="J26" s="100">
        <v>0</v>
      </c>
      <c r="K26" s="100">
        <v>0</v>
      </c>
      <c r="L26" s="100">
        <v>0</v>
      </c>
      <c r="M26" s="100">
        <v>0</v>
      </c>
      <c r="N26" s="100">
        <v>0</v>
      </c>
      <c r="O26" s="100">
        <v>0</v>
      </c>
      <c r="P26" s="100">
        <v>0</v>
      </c>
      <c r="Q26" s="98">
        <v>1267857</v>
      </c>
    </row>
    <row r="27" spans="2:18" ht="66" customHeight="1" x14ac:dyDescent="0.3">
      <c r="B27" s="99" t="s">
        <v>75</v>
      </c>
      <c r="C27" s="99" t="s">
        <v>76</v>
      </c>
      <c r="D27" s="99" t="s">
        <v>77</v>
      </c>
      <c r="E27" s="99" t="s">
        <v>183</v>
      </c>
      <c r="F27" s="100">
        <v>1200000</v>
      </c>
      <c r="G27" s="100">
        <v>1200000</v>
      </c>
      <c r="H27" s="100">
        <v>862200</v>
      </c>
      <c r="I27" s="100">
        <v>137100</v>
      </c>
      <c r="J27" s="100">
        <v>0</v>
      </c>
      <c r="K27" s="100">
        <v>0</v>
      </c>
      <c r="L27" s="100">
        <v>0</v>
      </c>
      <c r="M27" s="100">
        <v>0</v>
      </c>
      <c r="N27" s="100">
        <v>0</v>
      </c>
      <c r="O27" s="100">
        <v>0</v>
      </c>
      <c r="P27" s="100">
        <v>0</v>
      </c>
      <c r="Q27" s="98">
        <v>1200000</v>
      </c>
    </row>
    <row r="28" spans="2:18" ht="114.95" customHeight="1" x14ac:dyDescent="0.3">
      <c r="B28" s="99" t="s">
        <v>195</v>
      </c>
      <c r="C28" s="99" t="s">
        <v>196</v>
      </c>
      <c r="D28" s="99" t="s">
        <v>77</v>
      </c>
      <c r="E28" s="99" t="s">
        <v>197</v>
      </c>
      <c r="F28" s="100">
        <v>500000</v>
      </c>
      <c r="G28" s="100">
        <v>500000</v>
      </c>
      <c r="H28" s="100">
        <v>290000</v>
      </c>
      <c r="I28" s="100">
        <v>85000</v>
      </c>
      <c r="J28" s="100">
        <v>0</v>
      </c>
      <c r="K28" s="100">
        <v>0</v>
      </c>
      <c r="L28" s="100">
        <v>0</v>
      </c>
      <c r="M28" s="100">
        <v>0</v>
      </c>
      <c r="N28" s="100">
        <v>0</v>
      </c>
      <c r="O28" s="100">
        <v>0</v>
      </c>
      <c r="P28" s="100">
        <v>0</v>
      </c>
      <c r="Q28" s="98">
        <v>500000</v>
      </c>
    </row>
    <row r="29" spans="2:18" ht="149.1" customHeight="1" x14ac:dyDescent="0.3">
      <c r="B29" s="99" t="s">
        <v>168</v>
      </c>
      <c r="C29" s="99" t="s">
        <v>169</v>
      </c>
      <c r="D29" s="99" t="s">
        <v>14</v>
      </c>
      <c r="E29" s="99" t="s">
        <v>170</v>
      </c>
      <c r="F29" s="100">
        <v>2000000</v>
      </c>
      <c r="G29" s="100">
        <v>2000000</v>
      </c>
      <c r="H29" s="100">
        <v>0</v>
      </c>
      <c r="I29" s="100">
        <v>0</v>
      </c>
      <c r="J29" s="100">
        <v>0</v>
      </c>
      <c r="K29" s="100">
        <v>0</v>
      </c>
      <c r="L29" s="100">
        <v>0</v>
      </c>
      <c r="M29" s="100">
        <v>0</v>
      </c>
      <c r="N29" s="100">
        <v>0</v>
      </c>
      <c r="O29" s="100">
        <v>0</v>
      </c>
      <c r="P29" s="100">
        <v>0</v>
      </c>
      <c r="Q29" s="98">
        <v>2000000</v>
      </c>
    </row>
    <row r="30" spans="2:18" ht="68.45" customHeight="1" x14ac:dyDescent="0.3">
      <c r="B30" s="99" t="s">
        <v>60</v>
      </c>
      <c r="C30" s="99" t="s">
        <v>78</v>
      </c>
      <c r="D30" s="99" t="s">
        <v>10</v>
      </c>
      <c r="E30" s="99" t="s">
        <v>41</v>
      </c>
      <c r="F30" s="100">
        <v>6000000</v>
      </c>
      <c r="G30" s="100">
        <v>6000000</v>
      </c>
      <c r="H30" s="100">
        <v>0</v>
      </c>
      <c r="I30" s="100">
        <v>0</v>
      </c>
      <c r="J30" s="100">
        <v>0</v>
      </c>
      <c r="K30" s="100">
        <v>0</v>
      </c>
      <c r="L30" s="100">
        <v>0</v>
      </c>
      <c r="M30" s="100">
        <v>0</v>
      </c>
      <c r="N30" s="100">
        <v>0</v>
      </c>
      <c r="O30" s="100">
        <v>0</v>
      </c>
      <c r="P30" s="100">
        <v>0</v>
      </c>
      <c r="Q30" s="98">
        <v>6000000</v>
      </c>
    </row>
    <row r="31" spans="2:18" ht="57" customHeight="1" x14ac:dyDescent="0.3">
      <c r="B31" s="99" t="s">
        <v>46</v>
      </c>
      <c r="C31" s="99" t="s">
        <v>79</v>
      </c>
      <c r="D31" s="99" t="s">
        <v>17</v>
      </c>
      <c r="E31" s="99" t="s">
        <v>39</v>
      </c>
      <c r="F31" s="100">
        <v>300000</v>
      </c>
      <c r="G31" s="100">
        <v>300000</v>
      </c>
      <c r="H31" s="100">
        <v>0</v>
      </c>
      <c r="I31" s="100">
        <v>0</v>
      </c>
      <c r="J31" s="100">
        <v>0</v>
      </c>
      <c r="K31" s="100">
        <v>0</v>
      </c>
      <c r="L31" s="100">
        <v>0</v>
      </c>
      <c r="M31" s="100">
        <v>0</v>
      </c>
      <c r="N31" s="100">
        <v>0</v>
      </c>
      <c r="O31" s="100">
        <v>0</v>
      </c>
      <c r="P31" s="100">
        <v>0</v>
      </c>
      <c r="Q31" s="98">
        <v>300000</v>
      </c>
    </row>
    <row r="32" spans="2:18" ht="72" customHeight="1" x14ac:dyDescent="0.3">
      <c r="B32" s="99" t="s">
        <v>270</v>
      </c>
      <c r="C32" s="99" t="s">
        <v>271</v>
      </c>
      <c r="D32" s="99" t="s">
        <v>20</v>
      </c>
      <c r="E32" s="99" t="s">
        <v>272</v>
      </c>
      <c r="F32" s="100">
        <v>1500000</v>
      </c>
      <c r="G32" s="100">
        <v>1500000</v>
      </c>
      <c r="H32" s="100">
        <v>0</v>
      </c>
      <c r="I32" s="100">
        <v>0</v>
      </c>
      <c r="J32" s="100">
        <v>0</v>
      </c>
      <c r="K32" s="100">
        <v>0</v>
      </c>
      <c r="L32" s="100">
        <v>0</v>
      </c>
      <c r="M32" s="100">
        <v>0</v>
      </c>
      <c r="N32" s="100">
        <v>0</v>
      </c>
      <c r="O32" s="100">
        <v>0</v>
      </c>
      <c r="P32" s="100">
        <v>0</v>
      </c>
      <c r="Q32" s="98">
        <v>1500000</v>
      </c>
    </row>
    <row r="33" spans="2:17" ht="57" customHeight="1" x14ac:dyDescent="0.3">
      <c r="B33" s="99" t="s">
        <v>57</v>
      </c>
      <c r="C33" s="99" t="s">
        <v>80</v>
      </c>
      <c r="D33" s="99" t="s">
        <v>20</v>
      </c>
      <c r="E33" s="99" t="s">
        <v>56</v>
      </c>
      <c r="F33" s="100">
        <v>7932000</v>
      </c>
      <c r="G33" s="100">
        <v>7932000</v>
      </c>
      <c r="H33" s="100">
        <v>3464800</v>
      </c>
      <c r="I33" s="100">
        <v>2505000</v>
      </c>
      <c r="J33" s="100">
        <v>0</v>
      </c>
      <c r="K33" s="100">
        <v>0</v>
      </c>
      <c r="L33" s="100">
        <v>0</v>
      </c>
      <c r="M33" s="100">
        <v>0</v>
      </c>
      <c r="N33" s="100">
        <v>0</v>
      </c>
      <c r="O33" s="100">
        <v>0</v>
      </c>
      <c r="P33" s="100">
        <v>0</v>
      </c>
      <c r="Q33" s="98">
        <v>7932000</v>
      </c>
    </row>
    <row r="34" spans="2:17" ht="140.44999999999999" customHeight="1" x14ac:dyDescent="0.3">
      <c r="B34" s="99" t="s">
        <v>178</v>
      </c>
      <c r="C34" s="99" t="s">
        <v>171</v>
      </c>
      <c r="D34" s="99" t="s">
        <v>172</v>
      </c>
      <c r="E34" s="99" t="s">
        <v>173</v>
      </c>
      <c r="F34" s="100">
        <v>0</v>
      </c>
      <c r="G34" s="100">
        <v>0</v>
      </c>
      <c r="H34" s="100">
        <v>0</v>
      </c>
      <c r="I34" s="100">
        <v>0</v>
      </c>
      <c r="J34" s="100">
        <v>0</v>
      </c>
      <c r="K34" s="100">
        <v>500000</v>
      </c>
      <c r="L34" s="100">
        <v>500000</v>
      </c>
      <c r="M34" s="100">
        <v>0</v>
      </c>
      <c r="N34" s="100">
        <v>0</v>
      </c>
      <c r="O34" s="100">
        <v>0</v>
      </c>
      <c r="P34" s="100">
        <v>500000</v>
      </c>
      <c r="Q34" s="98">
        <v>500000</v>
      </c>
    </row>
    <row r="35" spans="2:17" ht="91.5" customHeight="1" x14ac:dyDescent="0.3">
      <c r="B35" s="99" t="s">
        <v>62</v>
      </c>
      <c r="C35" s="99" t="s">
        <v>82</v>
      </c>
      <c r="D35" s="99" t="s">
        <v>58</v>
      </c>
      <c r="E35" s="99" t="s">
        <v>61</v>
      </c>
      <c r="F35" s="100">
        <v>500000</v>
      </c>
      <c r="G35" s="100">
        <v>500000</v>
      </c>
      <c r="H35" s="100">
        <v>0</v>
      </c>
      <c r="I35" s="100">
        <v>0</v>
      </c>
      <c r="J35" s="100">
        <v>0</v>
      </c>
      <c r="K35" s="100">
        <v>0</v>
      </c>
      <c r="L35" s="100">
        <v>0</v>
      </c>
      <c r="M35" s="100">
        <v>0</v>
      </c>
      <c r="N35" s="100">
        <v>0</v>
      </c>
      <c r="O35" s="100">
        <v>0</v>
      </c>
      <c r="P35" s="100">
        <v>0</v>
      </c>
      <c r="Q35" s="98">
        <v>500000</v>
      </c>
    </row>
    <row r="36" spans="2:17" ht="77.45" customHeight="1" x14ac:dyDescent="0.3">
      <c r="B36" s="99" t="s">
        <v>97</v>
      </c>
      <c r="C36" s="99" t="s">
        <v>98</v>
      </c>
      <c r="D36" s="99" t="s">
        <v>81</v>
      </c>
      <c r="E36" s="99" t="s">
        <v>99</v>
      </c>
      <c r="F36" s="100">
        <v>85000</v>
      </c>
      <c r="G36" s="100">
        <v>85000</v>
      </c>
      <c r="H36" s="100">
        <v>0</v>
      </c>
      <c r="I36" s="100">
        <v>0</v>
      </c>
      <c r="J36" s="100">
        <v>0</v>
      </c>
      <c r="K36" s="100">
        <v>0</v>
      </c>
      <c r="L36" s="100">
        <v>0</v>
      </c>
      <c r="M36" s="100">
        <v>0</v>
      </c>
      <c r="N36" s="100">
        <v>0</v>
      </c>
      <c r="O36" s="100">
        <v>0</v>
      </c>
      <c r="P36" s="100">
        <v>0</v>
      </c>
      <c r="Q36" s="98">
        <v>85000</v>
      </c>
    </row>
    <row r="37" spans="2:17" ht="66" customHeight="1" x14ac:dyDescent="0.3">
      <c r="B37" s="99" t="s">
        <v>259</v>
      </c>
      <c r="C37" s="99" t="s">
        <v>260</v>
      </c>
      <c r="D37" s="99" t="s">
        <v>117</v>
      </c>
      <c r="E37" s="99" t="s">
        <v>261</v>
      </c>
      <c r="F37" s="100">
        <v>340000</v>
      </c>
      <c r="G37" s="100">
        <v>340000</v>
      </c>
      <c r="H37" s="100">
        <v>271000</v>
      </c>
      <c r="I37" s="100">
        <v>9400</v>
      </c>
      <c r="J37" s="100">
        <v>0</v>
      </c>
      <c r="K37" s="100">
        <v>0</v>
      </c>
      <c r="L37" s="100">
        <v>0</v>
      </c>
      <c r="M37" s="100">
        <v>0</v>
      </c>
      <c r="N37" s="100">
        <v>0</v>
      </c>
      <c r="O37" s="100">
        <v>0</v>
      </c>
      <c r="P37" s="100">
        <v>0</v>
      </c>
      <c r="Q37" s="98">
        <v>340000</v>
      </c>
    </row>
    <row r="38" spans="2:17" ht="69.599999999999994" customHeight="1" x14ac:dyDescent="0.3">
      <c r="B38" s="99" t="s">
        <v>188</v>
      </c>
      <c r="C38" s="99" t="s">
        <v>189</v>
      </c>
      <c r="D38" s="99" t="s">
        <v>190</v>
      </c>
      <c r="E38" s="99" t="s">
        <v>191</v>
      </c>
      <c r="F38" s="100">
        <v>890000</v>
      </c>
      <c r="G38" s="100">
        <v>890000</v>
      </c>
      <c r="H38" s="100">
        <v>0</v>
      </c>
      <c r="I38" s="100">
        <v>0</v>
      </c>
      <c r="J38" s="100">
        <v>0</v>
      </c>
      <c r="K38" s="100">
        <v>0</v>
      </c>
      <c r="L38" s="100">
        <v>0</v>
      </c>
      <c r="M38" s="100">
        <v>0</v>
      </c>
      <c r="N38" s="100">
        <v>0</v>
      </c>
      <c r="O38" s="100">
        <v>0</v>
      </c>
      <c r="P38" s="100">
        <v>0</v>
      </c>
      <c r="Q38" s="98">
        <v>890000</v>
      </c>
    </row>
    <row r="39" spans="2:17" ht="78.95" customHeight="1" x14ac:dyDescent="0.3">
      <c r="B39" s="99" t="s">
        <v>192</v>
      </c>
      <c r="C39" s="99" t="s">
        <v>193</v>
      </c>
      <c r="D39" s="99" t="s">
        <v>190</v>
      </c>
      <c r="E39" s="99" t="s">
        <v>194</v>
      </c>
      <c r="F39" s="100">
        <v>1528045</v>
      </c>
      <c r="G39" s="100">
        <v>1528045</v>
      </c>
      <c r="H39" s="100">
        <v>0</v>
      </c>
      <c r="I39" s="100">
        <v>0</v>
      </c>
      <c r="J39" s="100">
        <v>0</v>
      </c>
      <c r="K39" s="100">
        <v>10980000</v>
      </c>
      <c r="L39" s="100">
        <v>10980000</v>
      </c>
      <c r="M39" s="100">
        <v>0</v>
      </c>
      <c r="N39" s="100">
        <v>0</v>
      </c>
      <c r="O39" s="100">
        <v>0</v>
      </c>
      <c r="P39" s="100">
        <v>10980000</v>
      </c>
      <c r="Q39" s="98">
        <v>12508045</v>
      </c>
    </row>
    <row r="40" spans="2:17" ht="60.95" customHeight="1" x14ac:dyDescent="0.3">
      <c r="B40" s="99" t="s">
        <v>148</v>
      </c>
      <c r="C40" s="99" t="s">
        <v>231</v>
      </c>
      <c r="D40" s="99" t="s">
        <v>149</v>
      </c>
      <c r="E40" s="99" t="s">
        <v>83</v>
      </c>
      <c r="F40" s="100">
        <v>0</v>
      </c>
      <c r="G40" s="100">
        <v>0</v>
      </c>
      <c r="H40" s="100">
        <v>0</v>
      </c>
      <c r="I40" s="100">
        <v>0</v>
      </c>
      <c r="J40" s="100">
        <v>0</v>
      </c>
      <c r="K40" s="100">
        <v>64500</v>
      </c>
      <c r="L40" s="100">
        <v>0</v>
      </c>
      <c r="M40" s="100">
        <v>64500</v>
      </c>
      <c r="N40" s="100">
        <v>0</v>
      </c>
      <c r="O40" s="100">
        <v>0</v>
      </c>
      <c r="P40" s="100">
        <v>0</v>
      </c>
      <c r="Q40" s="98">
        <v>64500</v>
      </c>
    </row>
    <row r="41" spans="2:17" ht="57" customHeight="1" x14ac:dyDescent="0.3">
      <c r="B41" s="97" t="s">
        <v>52</v>
      </c>
      <c r="C41" s="97" t="s">
        <v>180</v>
      </c>
      <c r="D41" s="97" t="s">
        <v>180</v>
      </c>
      <c r="E41" s="97" t="s">
        <v>30</v>
      </c>
      <c r="F41" s="98">
        <v>233474096</v>
      </c>
      <c r="G41" s="98">
        <v>233474096</v>
      </c>
      <c r="H41" s="98">
        <v>175706023</v>
      </c>
      <c r="I41" s="98">
        <v>12005742</v>
      </c>
      <c r="J41" s="98">
        <v>0</v>
      </c>
      <c r="K41" s="98">
        <v>50100</v>
      </c>
      <c r="L41" s="98">
        <v>0</v>
      </c>
      <c r="M41" s="98">
        <v>50100</v>
      </c>
      <c r="N41" s="98">
        <v>4100</v>
      </c>
      <c r="O41" s="98">
        <v>0</v>
      </c>
      <c r="P41" s="98">
        <v>0</v>
      </c>
      <c r="Q41" s="98">
        <v>233524196</v>
      </c>
    </row>
    <row r="42" spans="2:17" ht="60.95" customHeight="1" x14ac:dyDescent="0.3">
      <c r="B42" s="97" t="s">
        <v>53</v>
      </c>
      <c r="C42" s="97" t="s">
        <v>180</v>
      </c>
      <c r="D42" s="97" t="s">
        <v>180</v>
      </c>
      <c r="E42" s="97" t="s">
        <v>30</v>
      </c>
      <c r="F42" s="98">
        <v>233474096</v>
      </c>
      <c r="G42" s="98">
        <v>233474096</v>
      </c>
      <c r="H42" s="98">
        <v>175706023</v>
      </c>
      <c r="I42" s="98">
        <v>12005742</v>
      </c>
      <c r="J42" s="98">
        <v>0</v>
      </c>
      <c r="K42" s="98">
        <v>50100</v>
      </c>
      <c r="L42" s="98">
        <v>0</v>
      </c>
      <c r="M42" s="98">
        <v>50100</v>
      </c>
      <c r="N42" s="98">
        <v>4100</v>
      </c>
      <c r="O42" s="98">
        <v>0</v>
      </c>
      <c r="P42" s="98">
        <v>0</v>
      </c>
      <c r="Q42" s="98">
        <v>233524196</v>
      </c>
    </row>
    <row r="43" spans="2:17" ht="86.45" customHeight="1" x14ac:dyDescent="0.3">
      <c r="B43" s="99" t="s">
        <v>84</v>
      </c>
      <c r="C43" s="99" t="s">
        <v>71</v>
      </c>
      <c r="D43" s="99" t="s">
        <v>2</v>
      </c>
      <c r="E43" s="99" t="s">
        <v>232</v>
      </c>
      <c r="F43" s="100">
        <v>2600000</v>
      </c>
      <c r="G43" s="100">
        <v>2600000</v>
      </c>
      <c r="H43" s="100">
        <v>1982950</v>
      </c>
      <c r="I43" s="100">
        <v>99110</v>
      </c>
      <c r="J43" s="100">
        <v>0</v>
      </c>
      <c r="K43" s="100">
        <v>0</v>
      </c>
      <c r="L43" s="100">
        <v>0</v>
      </c>
      <c r="M43" s="100">
        <v>0</v>
      </c>
      <c r="N43" s="100">
        <v>0</v>
      </c>
      <c r="O43" s="100">
        <v>0</v>
      </c>
      <c r="P43" s="100">
        <v>0</v>
      </c>
      <c r="Q43" s="98">
        <v>2600000</v>
      </c>
    </row>
    <row r="44" spans="2:17" ht="81" customHeight="1" x14ac:dyDescent="0.3">
      <c r="B44" s="99" t="s">
        <v>152</v>
      </c>
      <c r="C44" s="99" t="s">
        <v>233</v>
      </c>
      <c r="D44" s="99" t="s">
        <v>31</v>
      </c>
      <c r="E44" s="99" t="s">
        <v>227</v>
      </c>
      <c r="F44" s="100">
        <v>53972055</v>
      </c>
      <c r="G44" s="100">
        <v>53972055</v>
      </c>
      <c r="H44" s="100">
        <v>29653925</v>
      </c>
      <c r="I44" s="100">
        <v>11235091</v>
      </c>
      <c r="J44" s="100">
        <v>0</v>
      </c>
      <c r="K44" s="100">
        <v>37100</v>
      </c>
      <c r="L44" s="100">
        <v>0</v>
      </c>
      <c r="M44" s="100">
        <v>37100</v>
      </c>
      <c r="N44" s="100">
        <v>0</v>
      </c>
      <c r="O44" s="100">
        <v>0</v>
      </c>
      <c r="P44" s="100">
        <v>0</v>
      </c>
      <c r="Q44" s="98">
        <v>54009155</v>
      </c>
    </row>
    <row r="45" spans="2:17" ht="84" customHeight="1" x14ac:dyDescent="0.3">
      <c r="B45" s="99" t="s">
        <v>181</v>
      </c>
      <c r="C45" s="99" t="s">
        <v>182</v>
      </c>
      <c r="D45" s="99" t="s">
        <v>31</v>
      </c>
      <c r="E45" s="99" t="s">
        <v>228</v>
      </c>
      <c r="F45" s="100">
        <v>1430000</v>
      </c>
      <c r="G45" s="100">
        <v>1430000</v>
      </c>
      <c r="H45" s="100">
        <v>959990</v>
      </c>
      <c r="I45" s="100">
        <v>192826</v>
      </c>
      <c r="J45" s="100">
        <v>0</v>
      </c>
      <c r="K45" s="100">
        <v>10000</v>
      </c>
      <c r="L45" s="100">
        <v>0</v>
      </c>
      <c r="M45" s="100">
        <v>10000</v>
      </c>
      <c r="N45" s="100">
        <v>4100</v>
      </c>
      <c r="O45" s="100">
        <v>0</v>
      </c>
      <c r="P45" s="100">
        <v>0</v>
      </c>
      <c r="Q45" s="98">
        <v>1440000</v>
      </c>
    </row>
    <row r="46" spans="2:17" ht="92.1" customHeight="1" x14ac:dyDescent="0.3">
      <c r="B46" s="99" t="s">
        <v>234</v>
      </c>
      <c r="C46" s="99" t="s">
        <v>235</v>
      </c>
      <c r="D46" s="99" t="s">
        <v>31</v>
      </c>
      <c r="E46" s="99" t="s">
        <v>236</v>
      </c>
      <c r="F46" s="100">
        <v>164238000</v>
      </c>
      <c r="G46" s="100">
        <v>164238000</v>
      </c>
      <c r="H46" s="100">
        <v>134621300</v>
      </c>
      <c r="I46" s="100">
        <v>0</v>
      </c>
      <c r="J46" s="100">
        <v>0</v>
      </c>
      <c r="K46" s="100">
        <v>0</v>
      </c>
      <c r="L46" s="100">
        <v>0</v>
      </c>
      <c r="M46" s="100">
        <v>0</v>
      </c>
      <c r="N46" s="100">
        <v>0</v>
      </c>
      <c r="O46" s="100">
        <v>0</v>
      </c>
      <c r="P46" s="100">
        <v>0</v>
      </c>
      <c r="Q46" s="98">
        <v>164238000</v>
      </c>
    </row>
    <row r="47" spans="2:17" ht="89.1" customHeight="1" x14ac:dyDescent="0.3">
      <c r="B47" s="99" t="s">
        <v>153</v>
      </c>
      <c r="C47" s="99" t="s">
        <v>107</v>
      </c>
      <c r="D47" s="99" t="s">
        <v>9</v>
      </c>
      <c r="E47" s="99" t="s">
        <v>154</v>
      </c>
      <c r="F47" s="100">
        <v>2525000</v>
      </c>
      <c r="G47" s="100">
        <v>2525000</v>
      </c>
      <c r="H47" s="100">
        <v>1821700</v>
      </c>
      <c r="I47" s="100">
        <v>262830</v>
      </c>
      <c r="J47" s="100">
        <v>0</v>
      </c>
      <c r="K47" s="100">
        <v>3000</v>
      </c>
      <c r="L47" s="100">
        <v>0</v>
      </c>
      <c r="M47" s="100">
        <v>3000</v>
      </c>
      <c r="N47" s="100">
        <v>0</v>
      </c>
      <c r="O47" s="100">
        <v>0</v>
      </c>
      <c r="P47" s="100">
        <v>0</v>
      </c>
      <c r="Q47" s="98">
        <v>2528000</v>
      </c>
    </row>
    <row r="48" spans="2:17" ht="65.099999999999994" customHeight="1" x14ac:dyDescent="0.3">
      <c r="B48" s="99" t="s">
        <v>159</v>
      </c>
      <c r="C48" s="99" t="s">
        <v>237</v>
      </c>
      <c r="D48" s="99" t="s">
        <v>29</v>
      </c>
      <c r="E48" s="99" t="s">
        <v>40</v>
      </c>
      <c r="F48" s="100">
        <v>3800000</v>
      </c>
      <c r="G48" s="100">
        <v>3800000</v>
      </c>
      <c r="H48" s="100">
        <v>3065800</v>
      </c>
      <c r="I48" s="100">
        <v>103010</v>
      </c>
      <c r="J48" s="100">
        <v>0</v>
      </c>
      <c r="K48" s="100">
        <v>0</v>
      </c>
      <c r="L48" s="100">
        <v>0</v>
      </c>
      <c r="M48" s="100">
        <v>0</v>
      </c>
      <c r="N48" s="100">
        <v>0</v>
      </c>
      <c r="O48" s="100">
        <v>0</v>
      </c>
      <c r="P48" s="100">
        <v>0</v>
      </c>
      <c r="Q48" s="98">
        <v>3800000</v>
      </c>
    </row>
    <row r="49" spans="2:17" ht="65.45" customHeight="1" x14ac:dyDescent="0.3">
      <c r="B49" s="99" t="s">
        <v>160</v>
      </c>
      <c r="C49" s="99" t="s">
        <v>238</v>
      </c>
      <c r="D49" s="99" t="s">
        <v>29</v>
      </c>
      <c r="E49" s="99" t="s">
        <v>69</v>
      </c>
      <c r="F49" s="100">
        <v>50000</v>
      </c>
      <c r="G49" s="100">
        <v>50000</v>
      </c>
      <c r="H49" s="100">
        <v>0</v>
      </c>
      <c r="I49" s="100">
        <v>0</v>
      </c>
      <c r="J49" s="100">
        <v>0</v>
      </c>
      <c r="K49" s="100">
        <v>0</v>
      </c>
      <c r="L49" s="100">
        <v>0</v>
      </c>
      <c r="M49" s="100">
        <v>0</v>
      </c>
      <c r="N49" s="100">
        <v>0</v>
      </c>
      <c r="O49" s="100">
        <v>0</v>
      </c>
      <c r="P49" s="100">
        <v>0</v>
      </c>
      <c r="Q49" s="98">
        <v>50000</v>
      </c>
    </row>
    <row r="50" spans="2:17" ht="77.099999999999994" customHeight="1" x14ac:dyDescent="0.3">
      <c r="B50" s="99" t="s">
        <v>155</v>
      </c>
      <c r="C50" s="99" t="s">
        <v>239</v>
      </c>
      <c r="D50" s="99" t="s">
        <v>29</v>
      </c>
      <c r="E50" s="99" t="s">
        <v>156</v>
      </c>
      <c r="F50" s="100">
        <v>200171</v>
      </c>
      <c r="G50" s="100">
        <v>200171</v>
      </c>
      <c r="H50" s="100">
        <v>117456</v>
      </c>
      <c r="I50" s="100">
        <v>12875</v>
      </c>
      <c r="J50" s="100">
        <v>0</v>
      </c>
      <c r="K50" s="100">
        <v>0</v>
      </c>
      <c r="L50" s="100">
        <v>0</v>
      </c>
      <c r="M50" s="100">
        <v>0</v>
      </c>
      <c r="N50" s="100">
        <v>0</v>
      </c>
      <c r="O50" s="100">
        <v>0</v>
      </c>
      <c r="P50" s="100">
        <v>0</v>
      </c>
      <c r="Q50" s="98">
        <v>200171</v>
      </c>
    </row>
    <row r="51" spans="2:17" ht="63.6" customHeight="1" x14ac:dyDescent="0.3">
      <c r="B51" s="99" t="s">
        <v>240</v>
      </c>
      <c r="C51" s="99" t="s">
        <v>241</v>
      </c>
      <c r="D51" s="99" t="s">
        <v>29</v>
      </c>
      <c r="E51" s="99" t="s">
        <v>242</v>
      </c>
      <c r="F51" s="100">
        <v>1638870</v>
      </c>
      <c r="G51" s="100">
        <v>1638870</v>
      </c>
      <c r="H51" s="100">
        <v>1343340</v>
      </c>
      <c r="I51" s="100">
        <v>0</v>
      </c>
      <c r="J51" s="100">
        <v>0</v>
      </c>
      <c r="K51" s="100">
        <v>0</v>
      </c>
      <c r="L51" s="100">
        <v>0</v>
      </c>
      <c r="M51" s="100">
        <v>0</v>
      </c>
      <c r="N51" s="100">
        <v>0</v>
      </c>
      <c r="O51" s="100">
        <v>0</v>
      </c>
      <c r="P51" s="100">
        <v>0</v>
      </c>
      <c r="Q51" s="98">
        <v>1638870</v>
      </c>
    </row>
    <row r="52" spans="2:17" ht="73.5" customHeight="1" x14ac:dyDescent="0.3">
      <c r="B52" s="99" t="s">
        <v>54</v>
      </c>
      <c r="C52" s="99" t="s">
        <v>179</v>
      </c>
      <c r="D52" s="99" t="s">
        <v>19</v>
      </c>
      <c r="E52" s="99" t="s">
        <v>18</v>
      </c>
      <c r="F52" s="100">
        <v>50000</v>
      </c>
      <c r="G52" s="100">
        <v>50000</v>
      </c>
      <c r="H52" s="100">
        <v>0</v>
      </c>
      <c r="I52" s="100">
        <v>0</v>
      </c>
      <c r="J52" s="100">
        <v>0</v>
      </c>
      <c r="K52" s="100">
        <v>0</v>
      </c>
      <c r="L52" s="100">
        <v>0</v>
      </c>
      <c r="M52" s="100">
        <v>0</v>
      </c>
      <c r="N52" s="100">
        <v>0</v>
      </c>
      <c r="O52" s="100">
        <v>0</v>
      </c>
      <c r="P52" s="100">
        <v>0</v>
      </c>
      <c r="Q52" s="98">
        <v>50000</v>
      </c>
    </row>
    <row r="53" spans="2:17" ht="81.599999999999994" customHeight="1" x14ac:dyDescent="0.3">
      <c r="B53" s="99" t="s">
        <v>55</v>
      </c>
      <c r="C53" s="99" t="s">
        <v>85</v>
      </c>
      <c r="D53" s="99" t="s">
        <v>19</v>
      </c>
      <c r="E53" s="99" t="s">
        <v>28</v>
      </c>
      <c r="F53" s="100">
        <v>2800000</v>
      </c>
      <c r="G53" s="100">
        <v>2800000</v>
      </c>
      <c r="H53" s="100">
        <v>2139562</v>
      </c>
      <c r="I53" s="100">
        <v>100000</v>
      </c>
      <c r="J53" s="100">
        <v>0</v>
      </c>
      <c r="K53" s="100">
        <v>0</v>
      </c>
      <c r="L53" s="100">
        <v>0</v>
      </c>
      <c r="M53" s="100">
        <v>0</v>
      </c>
      <c r="N53" s="100">
        <v>0</v>
      </c>
      <c r="O53" s="100">
        <v>0</v>
      </c>
      <c r="P53" s="100">
        <v>0</v>
      </c>
      <c r="Q53" s="98">
        <v>2800000</v>
      </c>
    </row>
    <row r="54" spans="2:17" ht="89.1" customHeight="1" x14ac:dyDescent="0.3">
      <c r="B54" s="99" t="s">
        <v>86</v>
      </c>
      <c r="C54" s="99" t="s">
        <v>87</v>
      </c>
      <c r="D54" s="99" t="s">
        <v>19</v>
      </c>
      <c r="E54" s="99" t="s">
        <v>243</v>
      </c>
      <c r="F54" s="100">
        <v>170000</v>
      </c>
      <c r="G54" s="100">
        <v>170000</v>
      </c>
      <c r="H54" s="100">
        <v>0</v>
      </c>
      <c r="I54" s="100">
        <v>0</v>
      </c>
      <c r="J54" s="100">
        <v>0</v>
      </c>
      <c r="K54" s="100">
        <v>0</v>
      </c>
      <c r="L54" s="100">
        <v>0</v>
      </c>
      <c r="M54" s="100">
        <v>0</v>
      </c>
      <c r="N54" s="100">
        <v>0</v>
      </c>
      <c r="O54" s="100">
        <v>0</v>
      </c>
      <c r="P54" s="100">
        <v>0</v>
      </c>
      <c r="Q54" s="98">
        <v>170000</v>
      </c>
    </row>
    <row r="55" spans="2:17" ht="66.599999999999994" customHeight="1" x14ac:dyDescent="0.3">
      <c r="B55" s="97" t="s">
        <v>230</v>
      </c>
      <c r="C55" s="97" t="s">
        <v>180</v>
      </c>
      <c r="D55" s="97" t="s">
        <v>180</v>
      </c>
      <c r="E55" s="97" t="s">
        <v>174</v>
      </c>
      <c r="F55" s="98">
        <v>1450000</v>
      </c>
      <c r="G55" s="98">
        <v>1450000</v>
      </c>
      <c r="H55" s="98">
        <v>1136500</v>
      </c>
      <c r="I55" s="98">
        <v>29000</v>
      </c>
      <c r="J55" s="98">
        <v>0</v>
      </c>
      <c r="K55" s="98">
        <v>0</v>
      </c>
      <c r="L55" s="98">
        <v>0</v>
      </c>
      <c r="M55" s="98">
        <v>0</v>
      </c>
      <c r="N55" s="98">
        <v>0</v>
      </c>
      <c r="O55" s="98">
        <v>0</v>
      </c>
      <c r="P55" s="98">
        <v>0</v>
      </c>
      <c r="Q55" s="98">
        <v>1450000</v>
      </c>
    </row>
    <row r="56" spans="2:17" ht="64.5" customHeight="1" x14ac:dyDescent="0.3">
      <c r="B56" s="97" t="s">
        <v>175</v>
      </c>
      <c r="C56" s="97" t="s">
        <v>180</v>
      </c>
      <c r="D56" s="97" t="s">
        <v>180</v>
      </c>
      <c r="E56" s="97" t="s">
        <v>174</v>
      </c>
      <c r="F56" s="98">
        <v>1450000</v>
      </c>
      <c r="G56" s="98">
        <v>1450000</v>
      </c>
      <c r="H56" s="98">
        <v>1136500</v>
      </c>
      <c r="I56" s="98">
        <v>29000</v>
      </c>
      <c r="J56" s="98">
        <v>0</v>
      </c>
      <c r="K56" s="98">
        <v>0</v>
      </c>
      <c r="L56" s="98">
        <v>0</v>
      </c>
      <c r="M56" s="98">
        <v>0</v>
      </c>
      <c r="N56" s="98">
        <v>0</v>
      </c>
      <c r="O56" s="98">
        <v>0</v>
      </c>
      <c r="P56" s="98">
        <v>0</v>
      </c>
      <c r="Q56" s="98">
        <v>1450000</v>
      </c>
    </row>
    <row r="57" spans="2:17" ht="93.6" customHeight="1" x14ac:dyDescent="0.3">
      <c r="B57" s="99" t="s">
        <v>176</v>
      </c>
      <c r="C57" s="99" t="s">
        <v>71</v>
      </c>
      <c r="D57" s="99" t="s">
        <v>2</v>
      </c>
      <c r="E57" s="99" t="s">
        <v>232</v>
      </c>
      <c r="F57" s="100">
        <v>1450000</v>
      </c>
      <c r="G57" s="100">
        <v>1450000</v>
      </c>
      <c r="H57" s="100">
        <v>1136500</v>
      </c>
      <c r="I57" s="100">
        <v>29000</v>
      </c>
      <c r="J57" s="100">
        <v>0</v>
      </c>
      <c r="K57" s="100">
        <v>0</v>
      </c>
      <c r="L57" s="100">
        <v>0</v>
      </c>
      <c r="M57" s="100">
        <v>0</v>
      </c>
      <c r="N57" s="100">
        <v>0</v>
      </c>
      <c r="O57" s="100">
        <v>0</v>
      </c>
      <c r="P57" s="100">
        <v>0</v>
      </c>
      <c r="Q57" s="98">
        <v>1450000</v>
      </c>
    </row>
    <row r="58" spans="2:17" ht="62.1" customHeight="1" x14ac:dyDescent="0.3">
      <c r="B58" s="97" t="s">
        <v>88</v>
      </c>
      <c r="C58" s="97" t="s">
        <v>180</v>
      </c>
      <c r="D58" s="97" t="s">
        <v>180</v>
      </c>
      <c r="E58" s="97" t="s">
        <v>177</v>
      </c>
      <c r="F58" s="98">
        <v>15760400</v>
      </c>
      <c r="G58" s="98">
        <v>15760400</v>
      </c>
      <c r="H58" s="98">
        <v>11424617</v>
      </c>
      <c r="I58" s="98">
        <v>1411752</v>
      </c>
      <c r="J58" s="98">
        <v>0</v>
      </c>
      <c r="K58" s="98">
        <v>95000</v>
      </c>
      <c r="L58" s="98">
        <v>0</v>
      </c>
      <c r="M58" s="98">
        <v>95000</v>
      </c>
      <c r="N58" s="98">
        <v>0</v>
      </c>
      <c r="O58" s="98">
        <v>0</v>
      </c>
      <c r="P58" s="98">
        <v>0</v>
      </c>
      <c r="Q58" s="98">
        <v>15855400</v>
      </c>
    </row>
    <row r="59" spans="2:17" ht="68.45" customHeight="1" x14ac:dyDescent="0.3">
      <c r="B59" s="97" t="s">
        <v>89</v>
      </c>
      <c r="C59" s="97" t="s">
        <v>180</v>
      </c>
      <c r="D59" s="97" t="s">
        <v>180</v>
      </c>
      <c r="E59" s="97" t="s">
        <v>177</v>
      </c>
      <c r="F59" s="98">
        <v>15760400</v>
      </c>
      <c r="G59" s="98">
        <v>15760400</v>
      </c>
      <c r="H59" s="98">
        <v>11424617</v>
      </c>
      <c r="I59" s="98">
        <v>1411752</v>
      </c>
      <c r="J59" s="98">
        <v>0</v>
      </c>
      <c r="K59" s="98">
        <v>95000</v>
      </c>
      <c r="L59" s="98">
        <v>0</v>
      </c>
      <c r="M59" s="98">
        <v>95000</v>
      </c>
      <c r="N59" s="98">
        <v>0</v>
      </c>
      <c r="O59" s="98">
        <v>0</v>
      </c>
      <c r="P59" s="98">
        <v>0</v>
      </c>
      <c r="Q59" s="98">
        <v>15855400</v>
      </c>
    </row>
    <row r="60" spans="2:17" ht="83.1" customHeight="1" x14ac:dyDescent="0.3">
      <c r="B60" s="99" t="s">
        <v>90</v>
      </c>
      <c r="C60" s="99" t="s">
        <v>71</v>
      </c>
      <c r="D60" s="99" t="s">
        <v>2</v>
      </c>
      <c r="E60" s="99" t="s">
        <v>232</v>
      </c>
      <c r="F60" s="100">
        <v>680000</v>
      </c>
      <c r="G60" s="100">
        <v>680000</v>
      </c>
      <c r="H60" s="100">
        <v>549140</v>
      </c>
      <c r="I60" s="100">
        <v>6250</v>
      </c>
      <c r="J60" s="100">
        <v>0</v>
      </c>
      <c r="K60" s="100">
        <v>0</v>
      </c>
      <c r="L60" s="100">
        <v>0</v>
      </c>
      <c r="M60" s="100">
        <v>0</v>
      </c>
      <c r="N60" s="100">
        <v>0</v>
      </c>
      <c r="O60" s="100">
        <v>0</v>
      </c>
      <c r="P60" s="100">
        <v>0</v>
      </c>
      <c r="Q60" s="98">
        <v>680000</v>
      </c>
    </row>
    <row r="61" spans="2:17" ht="74.099999999999994" customHeight="1" x14ac:dyDescent="0.3">
      <c r="B61" s="99" t="s">
        <v>157</v>
      </c>
      <c r="C61" s="99" t="s">
        <v>158</v>
      </c>
      <c r="D61" s="99" t="s">
        <v>9</v>
      </c>
      <c r="E61" s="99" t="s">
        <v>244</v>
      </c>
      <c r="F61" s="100">
        <v>4281400</v>
      </c>
      <c r="G61" s="100">
        <v>4281400</v>
      </c>
      <c r="H61" s="100">
        <v>3484594</v>
      </c>
      <c r="I61" s="100">
        <v>57602</v>
      </c>
      <c r="J61" s="100">
        <v>0</v>
      </c>
      <c r="K61" s="100">
        <v>44000</v>
      </c>
      <c r="L61" s="100">
        <v>0</v>
      </c>
      <c r="M61" s="100">
        <v>44000</v>
      </c>
      <c r="N61" s="100">
        <v>0</v>
      </c>
      <c r="O61" s="100">
        <v>0</v>
      </c>
      <c r="P61" s="100">
        <v>0</v>
      </c>
      <c r="Q61" s="98">
        <v>4325400</v>
      </c>
    </row>
    <row r="62" spans="2:17" ht="42" customHeight="1" x14ac:dyDescent="0.3">
      <c r="B62" s="99" t="s">
        <v>91</v>
      </c>
      <c r="C62" s="99" t="s">
        <v>92</v>
      </c>
      <c r="D62" s="99" t="s">
        <v>15</v>
      </c>
      <c r="E62" s="99" t="s">
        <v>42</v>
      </c>
      <c r="F62" s="100">
        <v>3160000</v>
      </c>
      <c r="G62" s="100">
        <v>3160000</v>
      </c>
      <c r="H62" s="100">
        <v>2401978</v>
      </c>
      <c r="I62" s="100">
        <v>51800</v>
      </c>
      <c r="J62" s="100">
        <v>0</v>
      </c>
      <c r="K62" s="100">
        <v>1000</v>
      </c>
      <c r="L62" s="100">
        <v>0</v>
      </c>
      <c r="M62" s="100">
        <v>1000</v>
      </c>
      <c r="N62" s="100">
        <v>0</v>
      </c>
      <c r="O62" s="100">
        <v>0</v>
      </c>
      <c r="P62" s="100">
        <v>0</v>
      </c>
      <c r="Q62" s="98">
        <v>3161000</v>
      </c>
    </row>
    <row r="63" spans="2:17" ht="45.95" customHeight="1" x14ac:dyDescent="0.3">
      <c r="B63" s="99" t="s">
        <v>93</v>
      </c>
      <c r="C63" s="99" t="s">
        <v>43</v>
      </c>
      <c r="D63" s="99" t="s">
        <v>15</v>
      </c>
      <c r="E63" s="99" t="s">
        <v>44</v>
      </c>
      <c r="F63" s="100">
        <v>350000</v>
      </c>
      <c r="G63" s="100">
        <v>350000</v>
      </c>
      <c r="H63" s="100">
        <v>202703</v>
      </c>
      <c r="I63" s="100">
        <v>85800</v>
      </c>
      <c r="J63" s="100">
        <v>0</v>
      </c>
      <c r="K63" s="100">
        <v>1000</v>
      </c>
      <c r="L63" s="100">
        <v>0</v>
      </c>
      <c r="M63" s="100">
        <v>1000</v>
      </c>
      <c r="N63" s="100">
        <v>0</v>
      </c>
      <c r="O63" s="100">
        <v>0</v>
      </c>
      <c r="P63" s="100">
        <v>0</v>
      </c>
      <c r="Q63" s="98">
        <v>351000</v>
      </c>
    </row>
    <row r="64" spans="2:17" ht="74.45" customHeight="1" x14ac:dyDescent="0.3">
      <c r="B64" s="99" t="s">
        <v>49</v>
      </c>
      <c r="C64" s="99" t="s">
        <v>94</v>
      </c>
      <c r="D64" s="99" t="s">
        <v>16</v>
      </c>
      <c r="E64" s="99" t="s">
        <v>45</v>
      </c>
      <c r="F64" s="100">
        <v>6500000</v>
      </c>
      <c r="G64" s="100">
        <v>6500000</v>
      </c>
      <c r="H64" s="100">
        <v>4171389</v>
      </c>
      <c r="I64" s="100">
        <v>1200600</v>
      </c>
      <c r="J64" s="100">
        <v>0</v>
      </c>
      <c r="K64" s="100">
        <v>49000</v>
      </c>
      <c r="L64" s="100">
        <v>0</v>
      </c>
      <c r="M64" s="100">
        <v>49000</v>
      </c>
      <c r="N64" s="100">
        <v>0</v>
      </c>
      <c r="O64" s="100">
        <v>0</v>
      </c>
      <c r="P64" s="100">
        <v>0</v>
      </c>
      <c r="Q64" s="98">
        <v>6549000</v>
      </c>
    </row>
    <row r="65" spans="2:17" ht="69.599999999999994" customHeight="1" x14ac:dyDescent="0.3">
      <c r="B65" s="99" t="s">
        <v>50</v>
      </c>
      <c r="C65" s="99" t="s">
        <v>95</v>
      </c>
      <c r="D65" s="99" t="s">
        <v>17</v>
      </c>
      <c r="E65" s="99" t="s">
        <v>96</v>
      </c>
      <c r="F65" s="100">
        <v>784000</v>
      </c>
      <c r="G65" s="100">
        <v>784000</v>
      </c>
      <c r="H65" s="100">
        <v>614813</v>
      </c>
      <c r="I65" s="100">
        <v>9700</v>
      </c>
      <c r="J65" s="100">
        <v>0</v>
      </c>
      <c r="K65" s="100">
        <v>0</v>
      </c>
      <c r="L65" s="100">
        <v>0</v>
      </c>
      <c r="M65" s="100">
        <v>0</v>
      </c>
      <c r="N65" s="100">
        <v>0</v>
      </c>
      <c r="O65" s="100">
        <v>0</v>
      </c>
      <c r="P65" s="100">
        <v>0</v>
      </c>
      <c r="Q65" s="98">
        <v>784000</v>
      </c>
    </row>
    <row r="66" spans="2:17" ht="52.5" customHeight="1" x14ac:dyDescent="0.3">
      <c r="B66" s="99" t="s">
        <v>51</v>
      </c>
      <c r="C66" s="99" t="s">
        <v>79</v>
      </c>
      <c r="D66" s="99" t="s">
        <v>17</v>
      </c>
      <c r="E66" s="99" t="s">
        <v>39</v>
      </c>
      <c r="F66" s="100">
        <v>5000</v>
      </c>
      <c r="G66" s="100">
        <v>5000</v>
      </c>
      <c r="H66" s="100">
        <v>0</v>
      </c>
      <c r="I66" s="100">
        <v>0</v>
      </c>
      <c r="J66" s="100">
        <v>0</v>
      </c>
      <c r="K66" s="100">
        <v>0</v>
      </c>
      <c r="L66" s="100">
        <v>0</v>
      </c>
      <c r="M66" s="100">
        <v>0</v>
      </c>
      <c r="N66" s="100">
        <v>0</v>
      </c>
      <c r="O66" s="100">
        <v>0</v>
      </c>
      <c r="P66" s="100">
        <v>0</v>
      </c>
      <c r="Q66" s="98">
        <v>5000</v>
      </c>
    </row>
    <row r="67" spans="2:17" ht="74.099999999999994" customHeight="1" x14ac:dyDescent="0.3">
      <c r="B67" s="97" t="s">
        <v>245</v>
      </c>
      <c r="C67" s="97" t="s">
        <v>180</v>
      </c>
      <c r="D67" s="97" t="s">
        <v>180</v>
      </c>
      <c r="E67" s="97" t="s">
        <v>161</v>
      </c>
      <c r="F67" s="98">
        <v>3418800</v>
      </c>
      <c r="G67" s="98">
        <v>2418800</v>
      </c>
      <c r="H67" s="98">
        <v>1365017</v>
      </c>
      <c r="I67" s="98">
        <v>40000</v>
      </c>
      <c r="J67" s="98">
        <v>0</v>
      </c>
      <c r="K67" s="98">
        <v>0</v>
      </c>
      <c r="L67" s="98">
        <v>0</v>
      </c>
      <c r="M67" s="98">
        <v>0</v>
      </c>
      <c r="N67" s="98">
        <v>0</v>
      </c>
      <c r="O67" s="98">
        <v>0</v>
      </c>
      <c r="P67" s="98">
        <v>0</v>
      </c>
      <c r="Q67" s="98">
        <v>3418800</v>
      </c>
    </row>
    <row r="68" spans="2:17" ht="63.6" customHeight="1" x14ac:dyDescent="0.3">
      <c r="B68" s="97" t="s">
        <v>162</v>
      </c>
      <c r="C68" s="97" t="s">
        <v>180</v>
      </c>
      <c r="D68" s="97" t="s">
        <v>180</v>
      </c>
      <c r="E68" s="97" t="s">
        <v>161</v>
      </c>
      <c r="F68" s="98">
        <v>3418800</v>
      </c>
      <c r="G68" s="98">
        <v>2418800</v>
      </c>
      <c r="H68" s="98">
        <v>1365017</v>
      </c>
      <c r="I68" s="98">
        <v>40000</v>
      </c>
      <c r="J68" s="98">
        <v>0</v>
      </c>
      <c r="K68" s="98">
        <v>0</v>
      </c>
      <c r="L68" s="98">
        <v>0</v>
      </c>
      <c r="M68" s="98">
        <v>0</v>
      </c>
      <c r="N68" s="98">
        <v>0</v>
      </c>
      <c r="O68" s="98">
        <v>0</v>
      </c>
      <c r="P68" s="98">
        <v>0</v>
      </c>
      <c r="Q68" s="98">
        <v>3418800</v>
      </c>
    </row>
    <row r="69" spans="2:17" ht="81.599999999999994" customHeight="1" x14ac:dyDescent="0.3">
      <c r="B69" s="99" t="s">
        <v>246</v>
      </c>
      <c r="C69" s="99" t="s">
        <v>71</v>
      </c>
      <c r="D69" s="99" t="s">
        <v>2</v>
      </c>
      <c r="E69" s="99" t="s">
        <v>232</v>
      </c>
      <c r="F69" s="100">
        <v>2100000</v>
      </c>
      <c r="G69" s="100">
        <v>2100000</v>
      </c>
      <c r="H69" s="100">
        <v>1365017</v>
      </c>
      <c r="I69" s="100">
        <v>40000</v>
      </c>
      <c r="J69" s="100">
        <v>0</v>
      </c>
      <c r="K69" s="100">
        <v>0</v>
      </c>
      <c r="L69" s="100">
        <v>0</v>
      </c>
      <c r="M69" s="100">
        <v>0</v>
      </c>
      <c r="N69" s="100">
        <v>0</v>
      </c>
      <c r="O69" s="100">
        <v>0</v>
      </c>
      <c r="P69" s="100">
        <v>0</v>
      </c>
      <c r="Q69" s="98">
        <v>2100000</v>
      </c>
    </row>
    <row r="70" spans="2:17" ht="42" customHeight="1" x14ac:dyDescent="0.3">
      <c r="B70" s="99" t="s">
        <v>247</v>
      </c>
      <c r="C70" s="99" t="s">
        <v>141</v>
      </c>
      <c r="D70" s="99" t="s">
        <v>21</v>
      </c>
      <c r="E70" s="99" t="s">
        <v>151</v>
      </c>
      <c r="F70" s="100">
        <v>1000000</v>
      </c>
      <c r="G70" s="100">
        <v>0</v>
      </c>
      <c r="H70" s="100">
        <v>0</v>
      </c>
      <c r="I70" s="100">
        <v>0</v>
      </c>
      <c r="J70" s="100">
        <v>0</v>
      </c>
      <c r="K70" s="100">
        <v>0</v>
      </c>
      <c r="L70" s="100">
        <v>0</v>
      </c>
      <c r="M70" s="100">
        <v>0</v>
      </c>
      <c r="N70" s="100">
        <v>0</v>
      </c>
      <c r="O70" s="100">
        <v>0</v>
      </c>
      <c r="P70" s="100">
        <v>0</v>
      </c>
      <c r="Q70" s="98">
        <v>1000000</v>
      </c>
    </row>
    <row r="71" spans="2:17" ht="52.5" customHeight="1" x14ac:dyDescent="0.3">
      <c r="B71" s="99" t="s">
        <v>166</v>
      </c>
      <c r="C71" s="99" t="s">
        <v>167</v>
      </c>
      <c r="D71" s="99" t="s">
        <v>22</v>
      </c>
      <c r="E71" s="99" t="s">
        <v>142</v>
      </c>
      <c r="F71" s="100">
        <v>318800</v>
      </c>
      <c r="G71" s="100">
        <v>318800</v>
      </c>
      <c r="H71" s="100">
        <v>0</v>
      </c>
      <c r="I71" s="100">
        <v>0</v>
      </c>
      <c r="J71" s="100">
        <v>0</v>
      </c>
      <c r="K71" s="100">
        <v>0</v>
      </c>
      <c r="L71" s="100">
        <v>0</v>
      </c>
      <c r="M71" s="100">
        <v>0</v>
      </c>
      <c r="N71" s="100">
        <v>0</v>
      </c>
      <c r="O71" s="100">
        <v>0</v>
      </c>
      <c r="P71" s="100">
        <v>0</v>
      </c>
      <c r="Q71" s="98">
        <v>318800</v>
      </c>
    </row>
    <row r="72" spans="2:17" ht="54.6" customHeight="1" x14ac:dyDescent="0.3">
      <c r="B72" s="97" t="s">
        <v>150</v>
      </c>
      <c r="C72" s="97" t="s">
        <v>150</v>
      </c>
      <c r="D72" s="97" t="s">
        <v>150</v>
      </c>
      <c r="E72" s="97" t="s">
        <v>248</v>
      </c>
      <c r="F72" s="98">
        <v>387723168</v>
      </c>
      <c r="G72" s="98">
        <v>386723168</v>
      </c>
      <c r="H72" s="98">
        <v>266050097</v>
      </c>
      <c r="I72" s="98">
        <v>22731012</v>
      </c>
      <c r="J72" s="98">
        <v>0</v>
      </c>
      <c r="K72" s="98">
        <v>15494600</v>
      </c>
      <c r="L72" s="98">
        <v>12480000</v>
      </c>
      <c r="M72" s="98">
        <v>3014600</v>
      </c>
      <c r="N72" s="98">
        <v>114100</v>
      </c>
      <c r="O72" s="98">
        <v>36000</v>
      </c>
      <c r="P72" s="98">
        <v>12480000</v>
      </c>
      <c r="Q72" s="98">
        <v>403217768</v>
      </c>
    </row>
    <row r="75" spans="2:17" x14ac:dyDescent="0.3">
      <c r="E75" s="28" t="s">
        <v>208</v>
      </c>
      <c r="K75" s="28" t="s">
        <v>209</v>
      </c>
    </row>
  </sheetData>
  <mergeCells count="25">
    <mergeCell ref="Q8:Q11"/>
    <mergeCell ref="O2:Q2"/>
    <mergeCell ref="O3:Q3"/>
    <mergeCell ref="B4:Q4"/>
    <mergeCell ref="B5:C5"/>
    <mergeCell ref="P9:P11"/>
    <mergeCell ref="B6:C6"/>
    <mergeCell ref="F9:F11"/>
    <mergeCell ref="G9:G11"/>
    <mergeCell ref="O10:O11"/>
    <mergeCell ref="L9:L11"/>
    <mergeCell ref="N9:O9"/>
    <mergeCell ref="H10:H11"/>
    <mergeCell ref="K8:P8"/>
    <mergeCell ref="N10:N11"/>
    <mergeCell ref="M9:M11"/>
    <mergeCell ref="J9:J11"/>
    <mergeCell ref="K9:K11"/>
    <mergeCell ref="B8:B11"/>
    <mergeCell ref="C8:C11"/>
    <mergeCell ref="F8:J8"/>
    <mergeCell ref="I10:I11"/>
    <mergeCell ref="D8:D11"/>
    <mergeCell ref="E8:E11"/>
    <mergeCell ref="H9:I9"/>
  </mergeCells>
  <phoneticPr fontId="2" type="noConversion"/>
  <printOptions horizontalCentered="1"/>
  <pageMargins left="0.39370078740157483" right="0.19685039370078741" top="1.1811023622047245" bottom="0.59055118110236227" header="0.51181102362204722" footer="0.31496062992125984"/>
  <pageSetup paperSize="9" scale="37" fitToHeight="0" orientation="landscape" horizontalDpi="360" verticalDpi="360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A1:Q61"/>
  <sheetViews>
    <sheetView tabSelected="1" view="pageBreakPreview" topLeftCell="B1" zoomScale="56" zoomScaleNormal="75" zoomScaleSheetLayoutView="56" workbookViewId="0">
      <selection activeCell="E12" sqref="E12"/>
    </sheetView>
  </sheetViews>
  <sheetFormatPr defaultColWidth="9.1640625" defaultRowHeight="12.75" x14ac:dyDescent="0.2"/>
  <cols>
    <col min="1" max="1" width="3.83203125" style="1" hidden="1" customWidth="1"/>
    <col min="2" max="2" width="19.5" style="1" customWidth="1"/>
    <col min="3" max="3" width="17.33203125" style="1" customWidth="1"/>
    <col min="4" max="4" width="17.83203125" style="1" customWidth="1"/>
    <col min="5" max="5" width="62.6640625" style="1" customWidth="1"/>
    <col min="6" max="6" width="67.6640625" style="1" customWidth="1"/>
    <col min="7" max="7" width="26.33203125" style="1" customWidth="1"/>
    <col min="8" max="8" width="23.83203125" style="1" customWidth="1"/>
    <col min="9" max="9" width="23.1640625" style="1" customWidth="1"/>
    <col min="10" max="10" width="27.33203125" style="15" customWidth="1"/>
    <col min="11" max="11" width="22.5" style="15" customWidth="1"/>
    <col min="12" max="12" width="37.1640625" style="15" customWidth="1"/>
    <col min="13" max="13" width="7.5" style="15" customWidth="1"/>
    <col min="14" max="15" width="9.1640625" style="15"/>
    <col min="16" max="16" width="18.5" style="15" customWidth="1"/>
    <col min="17" max="16384" width="9.1640625" style="15"/>
  </cols>
  <sheetData>
    <row r="1" spans="1:11" s="14" customFormat="1" ht="28.5" customHeight="1" x14ac:dyDescent="0.3">
      <c r="A1" s="13"/>
      <c r="B1" s="54"/>
      <c r="C1" s="54"/>
      <c r="D1" s="54"/>
      <c r="E1" s="54"/>
      <c r="F1" s="54"/>
      <c r="G1" s="54"/>
      <c r="H1" s="54"/>
      <c r="I1" s="54"/>
      <c r="J1" s="50" t="s">
        <v>276</v>
      </c>
    </row>
    <row r="2" spans="1:11" s="14" customFormat="1" ht="52.5" customHeight="1" x14ac:dyDescent="0.3">
      <c r="A2" s="13"/>
      <c r="B2" s="54"/>
      <c r="C2" s="54"/>
      <c r="D2" s="54"/>
      <c r="E2" s="54"/>
      <c r="F2" s="54"/>
      <c r="G2" s="54"/>
      <c r="H2" s="54"/>
      <c r="I2" s="130" t="s">
        <v>281</v>
      </c>
      <c r="J2" s="130"/>
      <c r="K2" s="130"/>
    </row>
    <row r="3" spans="1:11" s="14" customFormat="1" ht="45.6" customHeight="1" x14ac:dyDescent="0.3">
      <c r="A3" s="13"/>
      <c r="B3" s="54"/>
      <c r="C3" s="54"/>
      <c r="D3" s="54"/>
      <c r="E3" s="54"/>
      <c r="F3" s="54"/>
      <c r="G3" s="54"/>
      <c r="H3" s="54"/>
      <c r="I3" s="130" t="s">
        <v>282</v>
      </c>
      <c r="J3" s="130"/>
      <c r="K3" s="130"/>
    </row>
    <row r="4" spans="1:11" ht="18" customHeight="1" x14ac:dyDescent="0.2">
      <c r="G4" s="55"/>
      <c r="H4" s="55"/>
      <c r="I4" s="55"/>
    </row>
    <row r="5" spans="1:11" ht="33.75" customHeight="1" x14ac:dyDescent="0.2">
      <c r="B5" s="152" t="s">
        <v>262</v>
      </c>
      <c r="C5" s="153"/>
      <c r="D5" s="153"/>
      <c r="E5" s="153"/>
      <c r="F5" s="153"/>
      <c r="G5" s="153"/>
      <c r="H5" s="153"/>
      <c r="I5" s="153"/>
    </row>
    <row r="6" spans="1:11" ht="19.5" thickBot="1" x14ac:dyDescent="0.25">
      <c r="B6" s="165" t="s">
        <v>217</v>
      </c>
      <c r="C6" s="166"/>
      <c r="D6" s="166"/>
      <c r="E6" s="56"/>
      <c r="F6" s="56"/>
      <c r="G6" s="56"/>
      <c r="H6" s="56"/>
      <c r="I6" s="56"/>
    </row>
    <row r="7" spans="1:11" ht="18.75" x14ac:dyDescent="0.2">
      <c r="B7" s="167" t="s">
        <v>104</v>
      </c>
      <c r="C7" s="167"/>
      <c r="D7" s="167"/>
      <c r="E7" s="56"/>
      <c r="F7" s="56"/>
      <c r="G7" s="56"/>
      <c r="H7" s="56"/>
      <c r="I7" s="56"/>
    </row>
    <row r="8" spans="1:11" ht="18.75" x14ac:dyDescent="0.3">
      <c r="B8" s="57"/>
      <c r="C8" s="58"/>
      <c r="D8" s="58"/>
      <c r="E8" s="58"/>
      <c r="F8" s="59"/>
      <c r="G8" s="59"/>
      <c r="H8" s="60"/>
      <c r="I8" s="61" t="s">
        <v>23</v>
      </c>
    </row>
    <row r="9" spans="1:11" ht="51.75" customHeight="1" x14ac:dyDescent="0.2">
      <c r="A9" s="16"/>
      <c r="B9" s="154" t="s">
        <v>101</v>
      </c>
      <c r="C9" s="154" t="s">
        <v>102</v>
      </c>
      <c r="D9" s="154" t="s">
        <v>111</v>
      </c>
      <c r="E9" s="163" t="s">
        <v>103</v>
      </c>
      <c r="F9" s="156" t="s">
        <v>112</v>
      </c>
      <c r="G9" s="157" t="s">
        <v>110</v>
      </c>
      <c r="H9" s="156" t="s">
        <v>120</v>
      </c>
      <c r="I9" s="151" t="s">
        <v>130</v>
      </c>
      <c r="J9" s="156" t="s">
        <v>131</v>
      </c>
      <c r="K9" s="156"/>
    </row>
    <row r="10" spans="1:11" s="18" customFormat="1" ht="58.5" customHeight="1" x14ac:dyDescent="0.2">
      <c r="A10" s="17"/>
      <c r="B10" s="155"/>
      <c r="C10" s="155"/>
      <c r="D10" s="155"/>
      <c r="E10" s="164"/>
      <c r="F10" s="156"/>
      <c r="G10" s="158"/>
      <c r="H10" s="156"/>
      <c r="I10" s="151"/>
      <c r="J10" s="62" t="s">
        <v>121</v>
      </c>
      <c r="K10" s="62" t="s">
        <v>113</v>
      </c>
    </row>
    <row r="11" spans="1:11" ht="28.5" customHeight="1" x14ac:dyDescent="0.2">
      <c r="B11" s="63" t="s">
        <v>114</v>
      </c>
      <c r="C11" s="63" t="s">
        <v>115</v>
      </c>
      <c r="D11" s="63" t="s">
        <v>116</v>
      </c>
      <c r="E11" s="64">
        <v>4</v>
      </c>
      <c r="F11" s="62">
        <v>5</v>
      </c>
      <c r="G11" s="62">
        <v>6</v>
      </c>
      <c r="H11" s="62">
        <v>7</v>
      </c>
      <c r="I11" s="62">
        <v>8</v>
      </c>
      <c r="J11" s="62">
        <v>9</v>
      </c>
      <c r="K11" s="62">
        <v>10</v>
      </c>
    </row>
    <row r="12" spans="1:11" ht="43.5" customHeight="1" x14ac:dyDescent="0.2">
      <c r="B12" s="65" t="s">
        <v>3</v>
      </c>
      <c r="C12" s="8"/>
      <c r="D12" s="9"/>
      <c r="E12" s="9" t="s">
        <v>27</v>
      </c>
      <c r="F12" s="83"/>
      <c r="G12" s="83"/>
      <c r="H12" s="86">
        <f>I12+J12</f>
        <v>35191245</v>
      </c>
      <c r="I12" s="86">
        <f>I13</f>
        <v>22646745</v>
      </c>
      <c r="J12" s="86">
        <f>J13</f>
        <v>12544500</v>
      </c>
      <c r="K12" s="86">
        <f>K13</f>
        <v>12480000</v>
      </c>
    </row>
    <row r="13" spans="1:11" ht="39" customHeight="1" x14ac:dyDescent="0.2">
      <c r="B13" s="65" t="s">
        <v>1</v>
      </c>
      <c r="C13" s="8"/>
      <c r="D13" s="9"/>
      <c r="E13" s="9" t="s">
        <v>27</v>
      </c>
      <c r="F13" s="83"/>
      <c r="G13" s="83"/>
      <c r="H13" s="86">
        <f>I13+J13</f>
        <v>35191245</v>
      </c>
      <c r="I13" s="86">
        <f>SUM(I14:I34)</f>
        <v>22646745</v>
      </c>
      <c r="J13" s="86">
        <f>SUM(J14:J34)</f>
        <v>12544500</v>
      </c>
      <c r="K13" s="86">
        <f>SUM(K14:K33)</f>
        <v>12480000</v>
      </c>
    </row>
    <row r="14" spans="1:11" ht="95.1" customHeight="1" x14ac:dyDescent="0.2">
      <c r="B14" s="124" t="s">
        <v>32</v>
      </c>
      <c r="C14" s="124" t="s">
        <v>33</v>
      </c>
      <c r="D14" s="125" t="s">
        <v>34</v>
      </c>
      <c r="E14" s="125" t="s">
        <v>35</v>
      </c>
      <c r="F14" s="75" t="s">
        <v>218</v>
      </c>
      <c r="G14" s="76" t="s">
        <v>253</v>
      </c>
      <c r="H14" s="80">
        <f>I14+J14</f>
        <v>6583700</v>
      </c>
      <c r="I14" s="80">
        <v>5583700</v>
      </c>
      <c r="J14" s="80">
        <v>1000000</v>
      </c>
      <c r="K14" s="80">
        <v>1000000</v>
      </c>
    </row>
    <row r="15" spans="1:11" ht="104.45" customHeight="1" x14ac:dyDescent="0.2">
      <c r="B15" s="77" t="s">
        <v>48</v>
      </c>
      <c r="C15" s="78">
        <v>2111</v>
      </c>
      <c r="D15" s="79" t="s">
        <v>70</v>
      </c>
      <c r="E15" s="79" t="s">
        <v>47</v>
      </c>
      <c r="F15" s="75" t="s">
        <v>219</v>
      </c>
      <c r="G15" s="76" t="s">
        <v>220</v>
      </c>
      <c r="H15" s="80">
        <f t="shared" ref="H15:H47" si="0">I15+J15</f>
        <v>3100000</v>
      </c>
      <c r="I15" s="76">
        <v>3100000</v>
      </c>
      <c r="J15" s="80">
        <v>0</v>
      </c>
      <c r="K15" s="80">
        <v>0</v>
      </c>
    </row>
    <row r="16" spans="1:11" ht="113.1" customHeight="1" x14ac:dyDescent="0.2">
      <c r="B16" s="6" t="s">
        <v>59</v>
      </c>
      <c r="C16" s="6" t="s">
        <v>73</v>
      </c>
      <c r="D16" s="7" t="s">
        <v>36</v>
      </c>
      <c r="E16" s="7" t="s">
        <v>74</v>
      </c>
      <c r="F16" s="81" t="s">
        <v>251</v>
      </c>
      <c r="G16" s="76" t="s">
        <v>210</v>
      </c>
      <c r="H16" s="80">
        <f t="shared" si="0"/>
        <v>1626000</v>
      </c>
      <c r="I16" s="76">
        <v>1626000</v>
      </c>
      <c r="J16" s="80">
        <v>0</v>
      </c>
      <c r="K16" s="80">
        <v>0</v>
      </c>
    </row>
    <row r="17" spans="2:12" ht="113.1" customHeight="1" x14ac:dyDescent="0.2">
      <c r="B17" s="6" t="s">
        <v>59</v>
      </c>
      <c r="C17" s="6" t="s">
        <v>73</v>
      </c>
      <c r="D17" s="7" t="s">
        <v>36</v>
      </c>
      <c r="E17" s="7" t="s">
        <v>74</v>
      </c>
      <c r="F17" s="81" t="s">
        <v>211</v>
      </c>
      <c r="G17" s="76" t="s">
        <v>221</v>
      </c>
      <c r="H17" s="80">
        <f t="shared" si="0"/>
        <v>104000</v>
      </c>
      <c r="I17" s="76">
        <v>104000</v>
      </c>
      <c r="J17" s="80">
        <v>0</v>
      </c>
      <c r="K17" s="80">
        <v>0</v>
      </c>
    </row>
    <row r="18" spans="2:12" ht="99.75" customHeight="1" x14ac:dyDescent="0.2">
      <c r="B18" s="6" t="s">
        <v>59</v>
      </c>
      <c r="C18" s="6" t="s">
        <v>73</v>
      </c>
      <c r="D18" s="7" t="s">
        <v>36</v>
      </c>
      <c r="E18" s="7" t="s">
        <v>74</v>
      </c>
      <c r="F18" s="81" t="s">
        <v>198</v>
      </c>
      <c r="G18" s="76" t="s">
        <v>226</v>
      </c>
      <c r="H18" s="80">
        <f t="shared" si="0"/>
        <v>270000</v>
      </c>
      <c r="I18" s="76">
        <v>270000</v>
      </c>
      <c r="J18" s="80">
        <v>0</v>
      </c>
      <c r="K18" s="80">
        <v>0</v>
      </c>
    </row>
    <row r="19" spans="2:12" ht="120" customHeight="1" x14ac:dyDescent="0.2">
      <c r="B19" s="49" t="s">
        <v>138</v>
      </c>
      <c r="C19" s="49" t="s">
        <v>139</v>
      </c>
      <c r="D19" s="49" t="s">
        <v>107</v>
      </c>
      <c r="E19" s="7" t="s">
        <v>140</v>
      </c>
      <c r="F19" s="81" t="s">
        <v>212</v>
      </c>
      <c r="G19" s="76" t="s">
        <v>222</v>
      </c>
      <c r="H19" s="80">
        <f t="shared" si="0"/>
        <v>760000</v>
      </c>
      <c r="I19" s="76">
        <v>760000</v>
      </c>
      <c r="J19" s="80">
        <v>0</v>
      </c>
      <c r="K19" s="80">
        <v>0</v>
      </c>
    </row>
    <row r="20" spans="2:12" ht="111" customHeight="1" x14ac:dyDescent="0.2">
      <c r="B20" s="6" t="s">
        <v>105</v>
      </c>
      <c r="C20" s="6" t="s">
        <v>106</v>
      </c>
      <c r="D20" s="7" t="s">
        <v>107</v>
      </c>
      <c r="E20" s="7" t="s">
        <v>108</v>
      </c>
      <c r="F20" s="81" t="s">
        <v>212</v>
      </c>
      <c r="G20" s="76" t="s">
        <v>222</v>
      </c>
      <c r="H20" s="80">
        <f t="shared" si="0"/>
        <v>150000</v>
      </c>
      <c r="I20" s="76">
        <v>150000</v>
      </c>
      <c r="J20" s="80">
        <v>0</v>
      </c>
      <c r="K20" s="80">
        <v>0</v>
      </c>
    </row>
    <row r="21" spans="2:12" ht="192.95" customHeight="1" x14ac:dyDescent="0.2">
      <c r="B21" s="49" t="s">
        <v>143</v>
      </c>
      <c r="C21" s="6">
        <v>3050</v>
      </c>
      <c r="D21" s="51" t="s">
        <v>107</v>
      </c>
      <c r="E21" s="52" t="s">
        <v>145</v>
      </c>
      <c r="F21" s="81" t="s">
        <v>252</v>
      </c>
      <c r="G21" s="76" t="s">
        <v>224</v>
      </c>
      <c r="H21" s="80">
        <f t="shared" si="0"/>
        <v>50000</v>
      </c>
      <c r="I21" s="85">
        <v>50000</v>
      </c>
      <c r="J21" s="80">
        <v>0</v>
      </c>
      <c r="K21" s="80">
        <v>0</v>
      </c>
    </row>
    <row r="22" spans="2:12" ht="156.94999999999999" customHeight="1" x14ac:dyDescent="0.2">
      <c r="B22" s="51" t="s">
        <v>184</v>
      </c>
      <c r="C22" s="51" t="s">
        <v>185</v>
      </c>
      <c r="D22" s="51" t="s">
        <v>186</v>
      </c>
      <c r="E22" s="52" t="s">
        <v>187</v>
      </c>
      <c r="F22" s="81" t="s">
        <v>267</v>
      </c>
      <c r="G22" s="76" t="s">
        <v>273</v>
      </c>
      <c r="H22" s="80">
        <f t="shared" si="0"/>
        <v>200000</v>
      </c>
      <c r="I22" s="76">
        <v>200000</v>
      </c>
      <c r="J22" s="80">
        <v>0</v>
      </c>
      <c r="K22" s="80">
        <v>0</v>
      </c>
      <c r="L22" s="71"/>
    </row>
    <row r="23" spans="2:12" ht="144.94999999999999" customHeight="1" x14ac:dyDescent="0.2">
      <c r="B23" s="82" t="s">
        <v>168</v>
      </c>
      <c r="C23" s="82" t="s">
        <v>169</v>
      </c>
      <c r="D23" s="82" t="s">
        <v>14</v>
      </c>
      <c r="E23" s="82" t="s">
        <v>170</v>
      </c>
      <c r="F23" s="81" t="s">
        <v>268</v>
      </c>
      <c r="G23" s="76" t="s">
        <v>274</v>
      </c>
      <c r="H23" s="80">
        <f t="shared" si="0"/>
        <v>2000000</v>
      </c>
      <c r="I23" s="76">
        <v>2000000</v>
      </c>
      <c r="J23" s="80">
        <v>0</v>
      </c>
      <c r="K23" s="80">
        <v>0</v>
      </c>
      <c r="L23" s="71"/>
    </row>
    <row r="24" spans="2:12" ht="87.95" customHeight="1" x14ac:dyDescent="0.2">
      <c r="B24" s="6" t="s">
        <v>60</v>
      </c>
      <c r="C24" s="6" t="s">
        <v>78</v>
      </c>
      <c r="D24" s="7" t="s">
        <v>10</v>
      </c>
      <c r="E24" s="7" t="s">
        <v>41</v>
      </c>
      <c r="F24" s="75" t="s">
        <v>146</v>
      </c>
      <c r="G24" s="76" t="s">
        <v>163</v>
      </c>
      <c r="H24" s="80">
        <f t="shared" si="0"/>
        <v>4900000</v>
      </c>
      <c r="I24" s="76">
        <v>4900000</v>
      </c>
      <c r="J24" s="80"/>
      <c r="K24" s="80"/>
      <c r="L24" s="71"/>
    </row>
    <row r="25" spans="2:12" ht="147.94999999999999" customHeight="1" x14ac:dyDescent="0.2">
      <c r="B25" s="6" t="s">
        <v>60</v>
      </c>
      <c r="C25" s="6" t="s">
        <v>78</v>
      </c>
      <c r="D25" s="7" t="s">
        <v>10</v>
      </c>
      <c r="E25" s="7" t="s">
        <v>41</v>
      </c>
      <c r="F25" s="81" t="s">
        <v>267</v>
      </c>
      <c r="G25" s="76" t="s">
        <v>273</v>
      </c>
      <c r="H25" s="80">
        <f t="shared" si="0"/>
        <v>400000</v>
      </c>
      <c r="I25" s="76">
        <v>400000</v>
      </c>
      <c r="J25" s="80">
        <v>0</v>
      </c>
      <c r="K25" s="80">
        <v>0</v>
      </c>
      <c r="L25" s="71"/>
    </row>
    <row r="26" spans="2:12" ht="141.75" customHeight="1" x14ac:dyDescent="0.2">
      <c r="B26" s="6" t="s">
        <v>60</v>
      </c>
      <c r="C26" s="6" t="s">
        <v>78</v>
      </c>
      <c r="D26" s="7" t="s">
        <v>10</v>
      </c>
      <c r="E26" s="7" t="s">
        <v>41</v>
      </c>
      <c r="F26" s="75" t="s">
        <v>225</v>
      </c>
      <c r="G26" s="76" t="s">
        <v>229</v>
      </c>
      <c r="H26" s="80">
        <f t="shared" si="0"/>
        <v>300000</v>
      </c>
      <c r="I26" s="76">
        <v>300000</v>
      </c>
      <c r="J26" s="80">
        <v>0</v>
      </c>
      <c r="K26" s="80">
        <v>0</v>
      </c>
      <c r="L26" s="71"/>
    </row>
    <row r="27" spans="2:12" ht="141.75" customHeight="1" x14ac:dyDescent="0.2">
      <c r="B27" s="49" t="s">
        <v>60</v>
      </c>
      <c r="C27" s="6" t="s">
        <v>78</v>
      </c>
      <c r="D27" s="7" t="s">
        <v>10</v>
      </c>
      <c r="E27" s="7" t="s">
        <v>41</v>
      </c>
      <c r="F27" s="75" t="s">
        <v>265</v>
      </c>
      <c r="G27" s="76" t="s">
        <v>266</v>
      </c>
      <c r="H27" s="80">
        <f t="shared" si="0"/>
        <v>400000</v>
      </c>
      <c r="I27" s="76">
        <v>400000</v>
      </c>
      <c r="J27" s="80">
        <v>0</v>
      </c>
      <c r="K27" s="80">
        <v>0</v>
      </c>
      <c r="L27" s="71"/>
    </row>
    <row r="28" spans="2:12" ht="70.150000000000006" customHeight="1" x14ac:dyDescent="0.2">
      <c r="B28" s="6" t="s">
        <v>46</v>
      </c>
      <c r="C28" s="6" t="s">
        <v>79</v>
      </c>
      <c r="D28" s="7" t="s">
        <v>17</v>
      </c>
      <c r="E28" s="7" t="s">
        <v>39</v>
      </c>
      <c r="F28" s="75" t="s">
        <v>147</v>
      </c>
      <c r="G28" s="76" t="s">
        <v>165</v>
      </c>
      <c r="H28" s="80">
        <f t="shared" si="0"/>
        <v>300000</v>
      </c>
      <c r="I28" s="76">
        <v>300000</v>
      </c>
      <c r="J28" s="80">
        <v>0</v>
      </c>
      <c r="K28" s="80">
        <v>0</v>
      </c>
    </row>
    <row r="29" spans="2:12" ht="165.6" customHeight="1" x14ac:dyDescent="0.2">
      <c r="B29" s="6" t="s">
        <v>178</v>
      </c>
      <c r="C29" s="82">
        <v>6083</v>
      </c>
      <c r="D29" s="7" t="s">
        <v>172</v>
      </c>
      <c r="E29" s="82" t="s">
        <v>173</v>
      </c>
      <c r="F29" s="83" t="s">
        <v>213</v>
      </c>
      <c r="G29" s="76" t="s">
        <v>223</v>
      </c>
      <c r="H29" s="80">
        <f t="shared" si="0"/>
        <v>500000</v>
      </c>
      <c r="I29" s="80">
        <v>0</v>
      </c>
      <c r="J29" s="80">
        <v>500000</v>
      </c>
      <c r="K29" s="80">
        <v>500000</v>
      </c>
    </row>
    <row r="30" spans="2:12" ht="89.1" customHeight="1" x14ac:dyDescent="0.2">
      <c r="B30" s="49" t="s">
        <v>97</v>
      </c>
      <c r="C30" s="127" t="s">
        <v>98</v>
      </c>
      <c r="D30" s="127" t="s">
        <v>81</v>
      </c>
      <c r="E30" s="127" t="s">
        <v>99</v>
      </c>
      <c r="F30" s="115" t="s">
        <v>269</v>
      </c>
      <c r="G30" s="76" t="s">
        <v>275</v>
      </c>
      <c r="H30" s="80">
        <f t="shared" si="0"/>
        <v>85000</v>
      </c>
      <c r="I30" s="76">
        <v>85000</v>
      </c>
      <c r="J30" s="80">
        <v>0</v>
      </c>
      <c r="K30" s="80">
        <v>0</v>
      </c>
    </row>
    <row r="31" spans="2:12" ht="96" customHeight="1" x14ac:dyDescent="0.2">
      <c r="B31" s="84" t="s">
        <v>188</v>
      </c>
      <c r="C31" s="84" t="s">
        <v>189</v>
      </c>
      <c r="D31" s="84" t="s">
        <v>190</v>
      </c>
      <c r="E31" s="82" t="s">
        <v>191</v>
      </c>
      <c r="F31" s="75" t="s">
        <v>199</v>
      </c>
      <c r="G31" s="76" t="s">
        <v>200</v>
      </c>
      <c r="H31" s="80">
        <f t="shared" si="0"/>
        <v>890000</v>
      </c>
      <c r="I31" s="76">
        <v>890000</v>
      </c>
      <c r="J31" s="80">
        <v>0</v>
      </c>
      <c r="K31" s="80">
        <v>0</v>
      </c>
    </row>
    <row r="32" spans="2:12" ht="108.95" customHeight="1" x14ac:dyDescent="0.2">
      <c r="B32" s="82" t="s">
        <v>192</v>
      </c>
      <c r="C32" s="82" t="s">
        <v>193</v>
      </c>
      <c r="D32" s="82" t="s">
        <v>190</v>
      </c>
      <c r="E32" s="82" t="s">
        <v>194</v>
      </c>
      <c r="F32" s="75" t="s">
        <v>201</v>
      </c>
      <c r="G32" s="76" t="s">
        <v>202</v>
      </c>
      <c r="H32" s="80">
        <f t="shared" si="0"/>
        <v>1528045</v>
      </c>
      <c r="I32" s="76">
        <v>1528045</v>
      </c>
      <c r="J32" s="80">
        <v>0</v>
      </c>
      <c r="K32" s="80">
        <v>0</v>
      </c>
    </row>
    <row r="33" spans="2:11" ht="103.5" customHeight="1" x14ac:dyDescent="0.2">
      <c r="B33" s="82" t="s">
        <v>192</v>
      </c>
      <c r="C33" s="82" t="s">
        <v>193</v>
      </c>
      <c r="D33" s="82" t="s">
        <v>190</v>
      </c>
      <c r="E33" s="82" t="s">
        <v>194</v>
      </c>
      <c r="F33" s="75" t="s">
        <v>254</v>
      </c>
      <c r="G33" s="76" t="s">
        <v>256</v>
      </c>
      <c r="H33" s="80">
        <f t="shared" si="0"/>
        <v>10980000</v>
      </c>
      <c r="I33" s="76">
        <v>0</v>
      </c>
      <c r="J33" s="80">
        <v>10980000</v>
      </c>
      <c r="K33" s="80">
        <v>10980000</v>
      </c>
    </row>
    <row r="34" spans="2:11" ht="99" customHeight="1" x14ac:dyDescent="0.2">
      <c r="B34" s="6" t="s">
        <v>148</v>
      </c>
      <c r="C34" s="78">
        <v>8313</v>
      </c>
      <c r="D34" s="7" t="s">
        <v>149</v>
      </c>
      <c r="E34" s="7" t="s">
        <v>83</v>
      </c>
      <c r="F34" s="115" t="s">
        <v>263</v>
      </c>
      <c r="G34" s="85" t="s">
        <v>264</v>
      </c>
      <c r="H34" s="80">
        <f t="shared" si="0"/>
        <v>64500</v>
      </c>
      <c r="I34" s="76">
        <v>0</v>
      </c>
      <c r="J34" s="80">
        <v>64500</v>
      </c>
      <c r="K34" s="76">
        <f>K35</f>
        <v>0</v>
      </c>
    </row>
    <row r="35" spans="2:11" ht="57.95" customHeight="1" x14ac:dyDescent="0.2">
      <c r="B35" s="103" t="s">
        <v>52</v>
      </c>
      <c r="C35" s="104"/>
      <c r="D35" s="105"/>
      <c r="E35" s="106" t="s">
        <v>30</v>
      </c>
      <c r="F35" s="75"/>
      <c r="G35" s="76"/>
      <c r="H35" s="86">
        <f t="shared" si="0"/>
        <v>270000</v>
      </c>
      <c r="I35" s="107">
        <f>I36</f>
        <v>270000</v>
      </c>
      <c r="J35" s="107">
        <f>J36</f>
        <v>0</v>
      </c>
      <c r="K35" s="107">
        <f>K36+K37+K38+K39</f>
        <v>0</v>
      </c>
    </row>
    <row r="36" spans="2:11" ht="81.599999999999994" customHeight="1" x14ac:dyDescent="0.2">
      <c r="B36" s="103" t="s">
        <v>53</v>
      </c>
      <c r="C36" s="104"/>
      <c r="D36" s="105"/>
      <c r="E36" s="106" t="s">
        <v>30</v>
      </c>
      <c r="F36" s="75"/>
      <c r="G36" s="76"/>
      <c r="H36" s="86">
        <f t="shared" si="0"/>
        <v>270000</v>
      </c>
      <c r="I36" s="107">
        <f>I37+I38+I39+I40</f>
        <v>270000</v>
      </c>
      <c r="J36" s="107">
        <f>J37+J38+J39+J40</f>
        <v>0</v>
      </c>
      <c r="K36" s="107">
        <v>0</v>
      </c>
    </row>
    <row r="37" spans="2:11" ht="111" customHeight="1" x14ac:dyDescent="0.2">
      <c r="B37" s="6" t="s">
        <v>160</v>
      </c>
      <c r="C37" s="6">
        <v>1142</v>
      </c>
      <c r="D37" s="7" t="s">
        <v>29</v>
      </c>
      <c r="E37" s="7" t="s">
        <v>69</v>
      </c>
      <c r="F37" s="75" t="s">
        <v>203</v>
      </c>
      <c r="G37" s="76" t="s">
        <v>204</v>
      </c>
      <c r="H37" s="80">
        <f t="shared" si="0"/>
        <v>19910</v>
      </c>
      <c r="I37" s="76">
        <v>19910</v>
      </c>
      <c r="J37" s="80">
        <v>0</v>
      </c>
      <c r="K37" s="123">
        <f t="shared" ref="I37:K42" si="1">K38</f>
        <v>0</v>
      </c>
    </row>
    <row r="38" spans="2:11" ht="96.95" customHeight="1" x14ac:dyDescent="0.2">
      <c r="B38" s="6" t="s">
        <v>160</v>
      </c>
      <c r="C38" s="6">
        <v>1142</v>
      </c>
      <c r="D38" s="7" t="s">
        <v>29</v>
      </c>
      <c r="E38" s="7" t="s">
        <v>69</v>
      </c>
      <c r="F38" s="75" t="s">
        <v>249</v>
      </c>
      <c r="G38" s="76" t="s">
        <v>250</v>
      </c>
      <c r="H38" s="80">
        <f t="shared" si="0"/>
        <v>30090</v>
      </c>
      <c r="I38" s="76">
        <v>30090</v>
      </c>
      <c r="J38" s="80">
        <v>0</v>
      </c>
      <c r="K38" s="123">
        <f t="shared" si="1"/>
        <v>0</v>
      </c>
    </row>
    <row r="39" spans="2:11" ht="102.95" customHeight="1" x14ac:dyDescent="0.2">
      <c r="B39" s="108" t="s">
        <v>54</v>
      </c>
      <c r="C39" s="108">
        <v>5011</v>
      </c>
      <c r="D39" s="109" t="s">
        <v>19</v>
      </c>
      <c r="E39" s="110" t="s">
        <v>18</v>
      </c>
      <c r="F39" s="75" t="s">
        <v>205</v>
      </c>
      <c r="G39" s="76" t="s">
        <v>206</v>
      </c>
      <c r="H39" s="80">
        <f t="shared" si="0"/>
        <v>50000</v>
      </c>
      <c r="I39" s="76">
        <v>50000</v>
      </c>
      <c r="J39" s="80">
        <v>0</v>
      </c>
      <c r="K39" s="123">
        <f t="shared" si="1"/>
        <v>0</v>
      </c>
    </row>
    <row r="40" spans="2:11" ht="128.1" customHeight="1" x14ac:dyDescent="0.2">
      <c r="B40" s="6" t="s">
        <v>86</v>
      </c>
      <c r="C40" s="78">
        <v>5053</v>
      </c>
      <c r="D40" s="7" t="s">
        <v>19</v>
      </c>
      <c r="E40" s="7" t="s">
        <v>207</v>
      </c>
      <c r="F40" s="75" t="s">
        <v>205</v>
      </c>
      <c r="G40" s="76" t="s">
        <v>206</v>
      </c>
      <c r="H40" s="80">
        <f t="shared" si="0"/>
        <v>170000</v>
      </c>
      <c r="I40" s="76">
        <v>170000</v>
      </c>
      <c r="J40" s="80">
        <v>0</v>
      </c>
      <c r="K40" s="123">
        <f t="shared" si="1"/>
        <v>0</v>
      </c>
    </row>
    <row r="41" spans="2:11" ht="57.95" customHeight="1" x14ac:dyDescent="0.2">
      <c r="B41" s="103" t="s">
        <v>88</v>
      </c>
      <c r="C41" s="104"/>
      <c r="D41" s="105"/>
      <c r="E41" s="106" t="s">
        <v>177</v>
      </c>
      <c r="F41" s="75"/>
      <c r="G41" s="76"/>
      <c r="H41" s="86">
        <f t="shared" si="0"/>
        <v>5000</v>
      </c>
      <c r="I41" s="111">
        <f t="shared" si="1"/>
        <v>5000</v>
      </c>
      <c r="J41" s="111">
        <f t="shared" si="1"/>
        <v>0</v>
      </c>
      <c r="K41" s="107">
        <f t="shared" si="1"/>
        <v>0</v>
      </c>
    </row>
    <row r="42" spans="2:11" ht="80.099999999999994" customHeight="1" x14ac:dyDescent="0.2">
      <c r="B42" s="103" t="s">
        <v>89</v>
      </c>
      <c r="C42" s="104"/>
      <c r="D42" s="105"/>
      <c r="E42" s="106" t="s">
        <v>177</v>
      </c>
      <c r="F42" s="75"/>
      <c r="G42" s="76"/>
      <c r="H42" s="86">
        <f t="shared" si="0"/>
        <v>5000</v>
      </c>
      <c r="I42" s="107">
        <f t="shared" si="1"/>
        <v>5000</v>
      </c>
      <c r="J42" s="107">
        <f t="shared" si="1"/>
        <v>0</v>
      </c>
      <c r="K42" s="86">
        <v>0</v>
      </c>
    </row>
    <row r="43" spans="2:11" ht="109.5" customHeight="1" x14ac:dyDescent="0.2">
      <c r="B43" s="6" t="s">
        <v>51</v>
      </c>
      <c r="C43" s="6" t="s">
        <v>79</v>
      </c>
      <c r="D43" s="7" t="s">
        <v>17</v>
      </c>
      <c r="E43" s="7" t="s">
        <v>39</v>
      </c>
      <c r="F43" s="75" t="s">
        <v>147</v>
      </c>
      <c r="G43" s="76" t="s">
        <v>164</v>
      </c>
      <c r="H43" s="80">
        <f t="shared" si="0"/>
        <v>5000</v>
      </c>
      <c r="I43" s="76">
        <v>5000</v>
      </c>
      <c r="J43" s="80">
        <v>0</v>
      </c>
      <c r="K43" s="114">
        <v>0</v>
      </c>
    </row>
    <row r="44" spans="2:11" ht="77.45" customHeight="1" x14ac:dyDescent="0.2">
      <c r="B44" s="128" t="s">
        <v>245</v>
      </c>
      <c r="C44" s="128" t="s">
        <v>180</v>
      </c>
      <c r="D44" s="128" t="s">
        <v>180</v>
      </c>
      <c r="E44" s="128" t="s">
        <v>161</v>
      </c>
      <c r="F44" s="113"/>
      <c r="G44" s="107"/>
      <c r="H44" s="86">
        <f t="shared" ref="H44:K45" si="2">H45</f>
        <v>11000</v>
      </c>
      <c r="I44" s="86">
        <f t="shared" si="2"/>
        <v>11000</v>
      </c>
      <c r="J44" s="86">
        <f t="shared" si="2"/>
        <v>0</v>
      </c>
      <c r="K44" s="86">
        <f t="shared" si="2"/>
        <v>0</v>
      </c>
    </row>
    <row r="45" spans="2:11" ht="63.95" customHeight="1" x14ac:dyDescent="0.2">
      <c r="B45" s="128" t="s">
        <v>162</v>
      </c>
      <c r="C45" s="128" t="s">
        <v>180</v>
      </c>
      <c r="D45" s="128" t="s">
        <v>180</v>
      </c>
      <c r="E45" s="128" t="s">
        <v>161</v>
      </c>
      <c r="F45" s="113"/>
      <c r="G45" s="107"/>
      <c r="H45" s="86">
        <f t="shared" si="2"/>
        <v>11000</v>
      </c>
      <c r="I45" s="86">
        <f t="shared" si="2"/>
        <v>11000</v>
      </c>
      <c r="J45" s="86">
        <f t="shared" si="2"/>
        <v>0</v>
      </c>
      <c r="K45" s="86">
        <f t="shared" si="2"/>
        <v>0</v>
      </c>
    </row>
    <row r="46" spans="2:11" ht="80.099999999999994" customHeight="1" x14ac:dyDescent="0.2">
      <c r="B46" s="127" t="s">
        <v>166</v>
      </c>
      <c r="C46" s="127" t="s">
        <v>167</v>
      </c>
      <c r="D46" s="127" t="s">
        <v>22</v>
      </c>
      <c r="E46" s="127" t="s">
        <v>142</v>
      </c>
      <c r="F46" s="75" t="s">
        <v>146</v>
      </c>
      <c r="G46" s="76" t="s">
        <v>163</v>
      </c>
      <c r="H46" s="80">
        <f>I46+J46</f>
        <v>11000</v>
      </c>
      <c r="I46" s="76">
        <v>11000</v>
      </c>
      <c r="J46" s="80"/>
      <c r="K46" s="114"/>
    </row>
    <row r="47" spans="2:11" ht="36.6" customHeight="1" x14ac:dyDescent="0.2">
      <c r="B47" s="83"/>
      <c r="C47" s="83"/>
      <c r="D47" s="83"/>
      <c r="E47" s="112" t="s">
        <v>133</v>
      </c>
      <c r="F47" s="113"/>
      <c r="G47" s="107"/>
      <c r="H47" s="86">
        <f t="shared" si="0"/>
        <v>35477245</v>
      </c>
      <c r="I47" s="114">
        <f>I41+I35+I12+H44</f>
        <v>22932745</v>
      </c>
      <c r="J47" s="114">
        <f>J13+J35+J41+J44</f>
        <v>12544500</v>
      </c>
      <c r="K47" s="114">
        <f>K41+K35+K12+J44</f>
        <v>12480000</v>
      </c>
    </row>
    <row r="48" spans="2:11" ht="45" customHeight="1" x14ac:dyDescent="0.2">
      <c r="B48" s="101"/>
      <c r="C48" s="101"/>
      <c r="D48" s="101"/>
      <c r="E48" s="101" t="s">
        <v>208</v>
      </c>
      <c r="F48" s="120"/>
      <c r="G48" s="121"/>
      <c r="H48" s="122"/>
      <c r="I48" s="159" t="s">
        <v>209</v>
      </c>
      <c r="J48" s="160"/>
      <c r="K48" s="70"/>
    </row>
    <row r="49" spans="2:17" ht="52.5" customHeight="1" x14ac:dyDescent="0.2">
      <c r="B49" s="161"/>
      <c r="C49" s="162"/>
      <c r="D49" s="162"/>
      <c r="E49" s="66"/>
      <c r="F49" s="53"/>
      <c r="G49" s="67"/>
      <c r="H49" s="67"/>
      <c r="I49" s="68"/>
      <c r="J49" s="69"/>
    </row>
    <row r="50" spans="2:17" ht="123.75" customHeight="1" x14ac:dyDescent="0.2">
      <c r="B50" s="2"/>
      <c r="C50" s="27"/>
      <c r="D50" s="3"/>
      <c r="E50" s="73"/>
      <c r="F50" s="4"/>
      <c r="G50" s="4"/>
      <c r="H50" s="19"/>
      <c r="I50" s="4"/>
    </row>
    <row r="51" spans="2:17" ht="98.25" customHeight="1" x14ac:dyDescent="0.2">
      <c r="C51" s="2"/>
    </row>
    <row r="52" spans="2:17" ht="98.25" customHeight="1" x14ac:dyDescent="0.2">
      <c r="B52" s="20"/>
      <c r="D52" s="20"/>
      <c r="E52" s="20"/>
      <c r="F52" s="20"/>
      <c r="G52" s="20"/>
      <c r="H52" s="20"/>
      <c r="I52" s="20"/>
    </row>
    <row r="53" spans="2:17" ht="33.75" customHeight="1" x14ac:dyDescent="0.2">
      <c r="B53" s="21"/>
      <c r="C53" s="20"/>
      <c r="D53" s="21"/>
      <c r="E53" s="21"/>
      <c r="F53" s="21"/>
      <c r="G53" s="21"/>
      <c r="H53" s="21"/>
      <c r="I53" s="21"/>
    </row>
    <row r="54" spans="2:17" ht="39.75" customHeight="1" x14ac:dyDescent="0.2">
      <c r="B54" s="22"/>
      <c r="C54" s="21"/>
      <c r="D54" s="22"/>
      <c r="E54" s="22"/>
      <c r="F54" s="22"/>
      <c r="G54" s="22"/>
      <c r="H54" s="22"/>
      <c r="I54" s="22"/>
    </row>
    <row r="55" spans="2:17" ht="33.75" customHeight="1" x14ac:dyDescent="0.2">
      <c r="B55" s="21"/>
      <c r="C55" s="22"/>
      <c r="D55" s="21"/>
      <c r="E55" s="21"/>
      <c r="F55" s="21"/>
      <c r="G55" s="21"/>
      <c r="H55" s="21"/>
      <c r="I55" s="21"/>
    </row>
    <row r="56" spans="2:17" x14ac:dyDescent="0.2">
      <c r="B56" s="22"/>
      <c r="C56" s="21"/>
      <c r="D56" s="22"/>
      <c r="E56" s="22"/>
      <c r="F56" s="22"/>
      <c r="G56" s="22"/>
      <c r="H56" s="22"/>
      <c r="I56" s="22"/>
    </row>
    <row r="57" spans="2:17" ht="23.25" customHeight="1" x14ac:dyDescent="0.2">
      <c r="C57" s="22"/>
    </row>
    <row r="58" spans="2:17" ht="20.25" customHeight="1" x14ac:dyDescent="0.2">
      <c r="J58" s="23"/>
      <c r="K58" s="23"/>
      <c r="L58" s="23"/>
      <c r="M58" s="23"/>
      <c r="N58" s="23"/>
      <c r="O58" s="23"/>
      <c r="P58" s="23"/>
      <c r="Q58" s="23"/>
    </row>
    <row r="59" spans="2:17" ht="20.25" customHeight="1" x14ac:dyDescent="0.2">
      <c r="J59" s="22"/>
      <c r="K59" s="22"/>
      <c r="L59" s="22"/>
      <c r="M59" s="22"/>
      <c r="N59" s="22"/>
      <c r="O59" s="22"/>
      <c r="P59" s="22"/>
      <c r="Q59" s="22"/>
    </row>
    <row r="60" spans="2:17" ht="30.75" customHeight="1" x14ac:dyDescent="0.2">
      <c r="J60" s="23"/>
      <c r="K60" s="23"/>
      <c r="L60" s="23"/>
      <c r="M60" s="23"/>
      <c r="N60" s="23"/>
      <c r="O60" s="23"/>
      <c r="P60" s="23"/>
      <c r="Q60" s="23"/>
    </row>
    <row r="61" spans="2:17" ht="21" customHeight="1" x14ac:dyDescent="0.2">
      <c r="J61" s="22"/>
      <c r="K61" s="22"/>
      <c r="L61" s="22"/>
      <c r="M61" s="22"/>
      <c r="N61" s="22"/>
      <c r="O61" s="22"/>
      <c r="P61" s="22"/>
      <c r="Q61" s="22"/>
    </row>
  </sheetData>
  <mergeCells count="16">
    <mergeCell ref="I48:J48"/>
    <mergeCell ref="B49:D49"/>
    <mergeCell ref="D9:D10"/>
    <mergeCell ref="E9:E10"/>
    <mergeCell ref="B6:D6"/>
    <mergeCell ref="B7:D7"/>
    <mergeCell ref="C9:C10"/>
    <mergeCell ref="I2:K2"/>
    <mergeCell ref="I3:K3"/>
    <mergeCell ref="I9:I10"/>
    <mergeCell ref="B5:I5"/>
    <mergeCell ref="B9:B10"/>
    <mergeCell ref="J9:K9"/>
    <mergeCell ref="F9:F10"/>
    <mergeCell ref="G9:G10"/>
    <mergeCell ref="H9:H10"/>
  </mergeCells>
  <phoneticPr fontId="32" type="noConversion"/>
  <pageMargins left="0.94488188976377963" right="0.35433070866141736" top="1.1811023622047245" bottom="0.39370078740157483" header="0.51181102362204722" footer="0.51181102362204722"/>
  <pageSetup paperSize="9" scale="44" fitToHeight="4" orientation="landscape" horizontalDpi="360" verticalDpi="360" r:id="rId1"/>
  <headerFooter alignWithMargins="0"/>
  <rowBreaks count="1" manualBreakCount="1">
    <brk id="31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дод2 </vt:lpstr>
      <vt:lpstr>дод.3</vt:lpstr>
      <vt:lpstr>дод 5</vt:lpstr>
      <vt:lpstr>дод.3!Заголовки_для_печати</vt:lpstr>
      <vt:lpstr>'дод 5'!Область_печати</vt:lpstr>
      <vt:lpstr>'дод2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Качаєнко Олена Андріївна</dc:creator>
  <cp:lastModifiedBy>Пользователь Windows</cp:lastModifiedBy>
  <cp:lastPrinted>2024-02-15T14:33:34Z</cp:lastPrinted>
  <dcterms:created xsi:type="dcterms:W3CDTF">2014-01-17T10:52:16Z</dcterms:created>
  <dcterms:modified xsi:type="dcterms:W3CDTF">2024-02-20T06:31:01Z</dcterms:modified>
</cp:coreProperties>
</file>