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 activeTab="2"/>
  </bookViews>
  <sheets>
    <sheet name="Дод1" sheetId="18" r:id="rId1"/>
    <sheet name="дод2 " sheetId="24" r:id="rId2"/>
    <sheet name="дод.3" sheetId="1" r:id="rId3"/>
    <sheet name="дод 5" sheetId="26" r:id="rId4"/>
  </sheets>
  <definedNames>
    <definedName name="_xlnm.Print_Titles" localSheetId="2">дод.3!$8:$11</definedName>
    <definedName name="_xlnm.Print_Area" localSheetId="3">'дод 5'!$B$1:$K$49</definedName>
    <definedName name="_xlnm.Print_Area" localSheetId="0">Дод1!$A$1:$H$111</definedName>
    <definedName name="_xlnm.Print_Area" localSheetId="1">'дод2 '!$A$1:$F$32</definedName>
  </definedNames>
  <calcPr calcId="162913" fullCalcOnLoad="1"/>
</workbook>
</file>

<file path=xl/calcChain.xml><?xml version="1.0" encoding="utf-8"?>
<calcChain xmlns="http://schemas.openxmlformats.org/spreadsheetml/2006/main">
  <c r="H31" i="26" l="1"/>
  <c r="E28" i="24"/>
  <c r="F28" i="24"/>
  <c r="D28" i="24"/>
  <c r="C28" i="24" s="1"/>
  <c r="E27" i="24"/>
  <c r="F27" i="24"/>
  <c r="D27" i="24"/>
  <c r="C27" i="24"/>
  <c r="E16" i="24"/>
  <c r="E20" i="24" s="1"/>
  <c r="C20" i="24" s="1"/>
  <c r="F16" i="24"/>
  <c r="F26" i="24"/>
  <c r="F22" i="24"/>
  <c r="F30" i="24" s="1"/>
  <c r="D16" i="24"/>
  <c r="D26" i="24"/>
  <c r="C26" i="24" s="1"/>
  <c r="C13" i="24"/>
  <c r="C17" i="24"/>
  <c r="C18" i="24"/>
  <c r="H47" i="26"/>
  <c r="H46" i="26" s="1"/>
  <c r="H45" i="26" s="1"/>
  <c r="I46" i="26"/>
  <c r="I45" i="26"/>
  <c r="J46" i="26"/>
  <c r="J45" i="26" s="1"/>
  <c r="J48" i="26" s="1"/>
  <c r="K46" i="26"/>
  <c r="K45" i="26" s="1"/>
  <c r="K13" i="26"/>
  <c r="K12" i="26"/>
  <c r="H29" i="26"/>
  <c r="H30" i="26"/>
  <c r="H27" i="26"/>
  <c r="J13" i="26"/>
  <c r="J12" i="26" s="1"/>
  <c r="I13" i="26"/>
  <c r="H13" i="26"/>
  <c r="H35" i="26"/>
  <c r="J43" i="26"/>
  <c r="K42" i="26"/>
  <c r="I43" i="26"/>
  <c r="H43" i="26" s="1"/>
  <c r="J37" i="26"/>
  <c r="J36" i="26"/>
  <c r="I37" i="26"/>
  <c r="H37" i="26"/>
  <c r="H94" i="18"/>
  <c r="G94" i="18"/>
  <c r="H72" i="18"/>
  <c r="G72" i="18"/>
  <c r="H71" i="18"/>
  <c r="G71" i="18"/>
  <c r="H32" i="18"/>
  <c r="G32" i="18"/>
  <c r="H20" i="18"/>
  <c r="H15" i="18"/>
  <c r="G20" i="18"/>
  <c r="G15" i="18"/>
  <c r="H34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2" i="26"/>
  <c r="H33" i="26"/>
  <c r="H38" i="26"/>
  <c r="H39" i="26"/>
  <c r="H40" i="26"/>
  <c r="H41" i="26"/>
  <c r="H44" i="26"/>
  <c r="C14" i="24"/>
  <c r="C15" i="24"/>
  <c r="C19" i="24"/>
  <c r="C24" i="24"/>
  <c r="C25" i="24"/>
  <c r="D29" i="24"/>
  <c r="E29" i="24"/>
  <c r="C29" i="24"/>
  <c r="F29" i="24"/>
  <c r="J42" i="26"/>
  <c r="F20" i="24"/>
  <c r="K41" i="26"/>
  <c r="K40" i="26" s="1"/>
  <c r="K39" i="26" s="1"/>
  <c r="K38" i="26" s="1"/>
  <c r="K36" i="26" s="1"/>
  <c r="K35" i="26" s="1"/>
  <c r="E26" i="24"/>
  <c r="E22" i="24"/>
  <c r="E30" i="24"/>
  <c r="F12" i="24"/>
  <c r="D12" i="24"/>
  <c r="D22" i="24"/>
  <c r="D30" i="24" s="1"/>
  <c r="D20" i="24"/>
  <c r="C16" i="24"/>
  <c r="C12" i="24" s="1"/>
  <c r="I36" i="26"/>
  <c r="H36" i="26" s="1"/>
  <c r="I12" i="26"/>
  <c r="H12" i="26" l="1"/>
  <c r="K48" i="26"/>
  <c r="I42" i="26"/>
  <c r="C22" i="24"/>
  <c r="C30" i="24" s="1"/>
  <c r="E12" i="24"/>
  <c r="H42" i="26" l="1"/>
  <c r="I48" i="26"/>
  <c r="H48" i="26" s="1"/>
</calcChain>
</file>

<file path=xl/sharedStrings.xml><?xml version="1.0" encoding="utf-8"?>
<sst xmlns="http://schemas.openxmlformats.org/spreadsheetml/2006/main" count="711" uniqueCount="467">
  <si>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</si>
  <si>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</si>
  <si>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</si>
  <si>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</si>
  <si>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</si>
  <si>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</si>
  <si>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</si>
  <si>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</si>
  <si>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</si>
  <si>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</si>
  <si>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</si>
  <si>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</si>
  <si>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</si>
  <si>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</si>
  <si>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</si>
  <si>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</si>
  <si>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</si>
  <si>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</si>
  <si>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</si>
  <si>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</si>
  <si>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</si>
  <si>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</si>
  <si>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</si>
  <si>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</si>
  <si>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</si>
  <si>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</si>
  <si>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</si>
  <si>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</si>
  <si>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</si>
  <si>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</si>
  <si>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</si>
  <si>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</si>
  <si>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</si>
  <si>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</si>
  <si>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</si>
  <si>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</si>
  <si>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</si>
  <si>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</si>
  <si>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</si>
  <si>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</si>
  <si>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</si>
  <si>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</si>
  <si>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</si>
  <si>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</si>
  <si>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</si>
  <si>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</si>
  <si>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</si>
  <si>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</si>
  <si>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</si>
  <si>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</si>
  <si>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</si>
  <si>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</si>
  <si>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</si>
  <si>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</si>
  <si>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</si>
  <si>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</si>
  <si>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</si>
  <si>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</si>
  <si>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</si>
  <si>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</si>
  <si>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</si>
  <si>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</si>
  <si>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</si>
  <si>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</si>
  <si>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</si>
  <si>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</si>
  <si>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</si>
  <si>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</si>
  <si>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</si>
  <si>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</si>
  <si>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</si>
  <si>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</si>
  <si>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</si>
  <si>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</si>
  <si>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</si>
  <si>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</si>
  <si>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</si>
  <si>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</si>
  <si>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</si>
  <si>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</si>
  <si>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</si>
  <si>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</si>
  <si>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</si>
  <si>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</si>
  <si>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</si>
  <si>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</si>
  <si>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</si>
  <si>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</si>
  <si>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</si>
  <si>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</si>
  <si>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</si>
  <si>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</si>
  <si>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</si>
  <si>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</si>
  <si>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</si>
  <si>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</si>
  <si>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</si>
  <si>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</si>
  <si>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</si>
  <si>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</si>
  <si>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</si>
  <si>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</si>
  <si>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</si>
  <si>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</si>
  <si>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</si>
  <si>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</si>
  <si>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</si>
  <si>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</si>
  <si>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</si>
  <si>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</si>
  <si>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</si>
  <si>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</si>
  <si>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</si>
  <si>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</si>
  <si>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</si>
  <si>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</si>
  <si>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</si>
  <si>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</si>
  <si>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</si>
  <si>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</si>
  <si>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</si>
  <si>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</si>
  <si>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</si>
  <si>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</si>
  <si>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</si>
  <si>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</si>
  <si>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</si>
  <si>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</si>
  <si>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</si>
  <si>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</si>
  <si>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</si>
  <si>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</si>
  <si>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</si>
  <si>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</si>
  <si>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</si>
  <si>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</si>
  <si>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</si>
  <si>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</si>
  <si>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</si>
  <si>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</si>
  <si>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</si>
  <si>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</si>
  <si>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</si>
  <si>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</si>
  <si>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</si>
  <si>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</si>
  <si>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</si>
  <si>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</si>
  <si>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</si>
  <si>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</si>
  <si>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</si>
  <si>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</si>
  <si>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</si>
  <si>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</si>
  <si>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</si>
  <si>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</si>
  <si>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</si>
  <si>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</si>
  <si>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</si>
  <si>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</si>
  <si>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</si>
  <si>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</si>
  <si>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</si>
  <si>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</si>
  <si>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</si>
  <si>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</si>
  <si>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</si>
  <si>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</si>
  <si>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</si>
  <si>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</si>
  <si>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</si>
  <si>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</si>
  <si>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</si>
  <si>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</si>
  <si>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</si>
  <si>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</si>
  <si>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</si>
  <si>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</si>
  <si>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</si>
  <si>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</si>
  <si>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</si>
  <si>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</si>
  <si>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</si>
  <si>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</si>
  <si>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</si>
  <si>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</si>
  <si>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</si>
  <si>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</si>
  <si>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</si>
  <si>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</si>
  <si>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</si>
  <si>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</si>
  <si>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</si>
  <si>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</si>
  <si>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</si>
  <si>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</si>
  <si>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</si>
  <si>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</si>
  <si>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</si>
  <si>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</si>
  <si>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</si>
  <si>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</si>
  <si>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</si>
  <si>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</si>
  <si>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Акцизний податок з вироблених в Україні підакцизних товарів (продукції)</t>
  </si>
  <si>
    <t>Пальне</t>
  </si>
  <si>
    <t>X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</si>
  <si>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</si>
  <si>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</si>
  <si>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</si>
  <si>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</si>
  <si>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</si>
  <si>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</si>
  <si>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</si>
  <si>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</si>
  <si>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</si>
  <si>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</si>
  <si>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</si>
  <si>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</si>
  <si>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</si>
  <si>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</si>
  <si>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</si>
  <si>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</si>
  <si>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</si>
  <si>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3719770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</si>
  <si>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</si>
  <si>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</si>
  <si>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</si>
  <si>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</si>
  <si>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</si>
  <si>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</si>
  <si>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</si>
  <si>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</si>
  <si>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</si>
  <si>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</si>
  <si>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</si>
  <si>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</si>
  <si>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</si>
  <si>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</si>
  <si>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</si>
  <si>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</si>
  <si>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</si>
  <si>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</si>
  <si>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</si>
  <si>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</si>
  <si>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</si>
  <si>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</si>
  <si>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</si>
  <si>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</si>
  <si>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</si>
  <si>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</si>
  <si>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</si>
  <si>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</si>
  <si>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</si>
  <si>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</si>
  <si>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</si>
  <si>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</si>
  <si>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</si>
  <si>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</si>
  <si>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</si>
  <si>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</si>
  <si>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</si>
  <si>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</si>
  <si>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</si>
  <si>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</si>
  <si>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</si>
  <si>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</si>
  <si>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</si>
  <si>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</si>
  <si>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</si>
  <si>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</si>
  <si>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</si>
  <si>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</si>
  <si>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</si>
  <si>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</si>
  <si>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</si>
  <si>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</si>
  <si>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</si>
  <si>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</si>
  <si>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</si>
  <si>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</si>
  <si>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</si>
  <si>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</si>
  <si>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</si>
  <si>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</si>
  <si>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</si>
  <si>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</si>
  <si>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</si>
  <si>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</si>
  <si>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</si>
  <si>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</si>
  <si>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</si>
  <si>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</si>
  <si>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</si>
  <si>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</si>
  <si>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</si>
  <si>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</si>
  <si>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</si>
  <si>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</si>
  <si>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</si>
  <si>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</si>
  <si>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</si>
  <si>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</si>
  <si>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</si>
  <si>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</si>
  <si>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</si>
  <si>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</si>
  <si>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</si>
  <si>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</si>
  <si>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</si>
  <si>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</si>
  <si>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</si>
  <si>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</si>
  <si>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</si>
  <si>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</si>
  <si>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</si>
  <si>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</si>
  <si>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</si>
  <si>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</si>
  <si>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</si>
  <si>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</si>
  <si>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</si>
  <si>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</si>
  <si>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</si>
  <si>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</si>
  <si>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</si>
  <si>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</si>
  <si>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</si>
  <si>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</si>
  <si>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</si>
  <si>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</si>
  <si>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</si>
  <si>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</si>
  <si>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</si>
  <si>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</si>
  <si>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</si>
  <si>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</si>
  <si>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</si>
  <si>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</si>
  <si>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</si>
  <si>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</si>
  <si>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</si>
  <si>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</si>
  <si>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</si>
  <si>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</si>
  <si>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</si>
  <si>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</si>
  <si>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</si>
  <si>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</si>
  <si>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</si>
  <si>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</si>
  <si>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</si>
  <si>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</si>
  <si>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</si>
  <si>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</si>
  <si>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</si>
  <si>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</si>
  <si>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</si>
  <si>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</si>
  <si>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</si>
  <si>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</si>
  <si>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</si>
  <si>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</si>
  <si>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</si>
  <si>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</si>
  <si>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</si>
  <si>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</si>
  <si>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</si>
  <si>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</si>
  <si>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</si>
  <si>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</si>
  <si>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</si>
  <si>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</si>
  <si>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</si>
  <si>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</si>
  <si>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</si>
  <si>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</si>
  <si>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</si>
  <si>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</si>
  <si>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</si>
  <si>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</si>
  <si>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</si>
  <si>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</si>
  <si>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Освітня субвенція з державного бюджету місцевим бюджетам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</si>
  <si>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</si>
  <si>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</si>
  <si>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</si>
  <si>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</si>
  <si>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</si>
  <si>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</si>
  <si>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</si>
  <si>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</si>
  <si>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</si>
  <si>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</si>
  <si>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</si>
  <si>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</si>
  <si>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</si>
  <si>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</si>
  <si>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</si>
  <si>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</si>
  <si>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</si>
  <si>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</si>
  <si>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</si>
  <si>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</si>
  <si>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</si>
  <si>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</si>
  <si>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</si>
  <si>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</si>
  <si>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</si>
  <si>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</si>
  <si>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</si>
  <si>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</si>
  <si>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</si>
  <si>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</si>
  <si>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</si>
  <si>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</si>
  <si>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 xml:space="preserve">Додаток  № 2 </t>
  </si>
  <si>
    <t>Рішення міської ради від 07.09.2023 № 1355</t>
  </si>
  <si>
    <t>Доходи  бюджету міської територіальної громади на 2024 рік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</si>
  <si>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</si>
  <si>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</si>
  <si>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</si>
  <si>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</si>
  <si>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</si>
  <si>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</si>
  <si>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</si>
  <si>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</si>
  <si>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</si>
  <si>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</si>
  <si>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</si>
  <si>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</si>
  <si>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</si>
  <si>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</si>
  <si>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</si>
  <si>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</si>
  <si>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</si>
  <si>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</si>
  <si>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>Рішення міської ради  від 07.12.2023  №1458</t>
  </si>
  <si>
    <t>Рішення міської ради  від 07.12.2023  №1457</t>
  </si>
  <si>
    <t>Рішення міської ради  від 07.12.2023  №1459</t>
  </si>
  <si>
    <t>Додаток №5</t>
  </si>
  <si>
    <t>На початок періоду</t>
  </si>
  <si>
    <t>На кінець періоду</t>
  </si>
  <si>
    <t>"Про внесення змін до бюджету Олевської міської  територіальної громади на 2024 рік"</t>
  </si>
  <si>
    <t>"Про  внесення змін до бюджету Олевської міської  територіальної громади на 2024 рік"</t>
  </si>
  <si>
    <t xml:space="preserve">до рішення ХLІІІ сесії Олевської міської ради </t>
  </si>
  <si>
    <t>"Про  внесення змін до бюджету Олевської міської територіальної громади на 2024 рік"</t>
  </si>
  <si>
    <t>31000000</t>
  </si>
  <si>
    <t>Надходження від продажу основного капіталу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</si>
  <si>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</si>
  <si>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</si>
  <si>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41030000</t>
  </si>
  <si>
    <t>41051000</t>
  </si>
  <si>
    <t>Сергій  МЕЛЬНИК</t>
  </si>
  <si>
    <t>0117693</t>
  </si>
  <si>
    <t>7693</t>
  </si>
  <si>
    <t>Інші заходи, пов'язані з економічною діяльністю</t>
  </si>
  <si>
    <t xml:space="preserve">Програма підтримки комунального підприємства «Олевськ-Комунальник» Олевської міської ради на 2022-2025  роки
</t>
  </si>
  <si>
    <t>Рішення міської ради від 07.12.2021 № 704</t>
  </si>
  <si>
    <t>VІІІ скликання  від  07.03.2024 року №1568</t>
  </si>
  <si>
    <t>до рішення ХLІІІ сесії Олевської міської ради VІІІ скликання  від  07.03.2024 року № 1568</t>
  </si>
  <si>
    <t>до рішення ХLІІІ  сесії Олевської міської ради VІІІ скликання  від 07.03.2024 року № 1568</t>
  </si>
  <si>
    <t>до рішення ХLІІІ сесії Олевської міської ради VІІІ скликання  від 07.03.2024 року № 1568</t>
  </si>
  <si>
    <t>0611291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</si>
  <si>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</si>
  <si>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0611292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</si>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</sst>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_-* #,##0.00_р_._-;\-* #,##0.00_р_._-;_-* &quot;-&quot;??_р_._-;_-@_-"/>
    <numFmt numFmtId="202" formatCode="#,##0.0"/>
  </numFmts>
  <fonts count="4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4" fillId="0" borderId="0"/>
    <xf numFmtId="0" fontId="43" fillId="0" borderId="0"/>
    <xf numFmtId="0" fontId="4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6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6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6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6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6" fillId="42" borderId="0" applyNumberFormat="0" applyBorder="0" applyAlignment="0" applyProtection="0"/>
  </cellStyleXfs>
  <cellXfs count="191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30" fillId="0" borderId="5" xfId="51" applyFont="1" applyFill="1" applyBorder="1" applyAlignment="1">
      <alignment horizontal="center" vertical="center" wrapText="1"/>
    </xf>
    <xf numFmtId="2" fontId="30" fillId="0" borderId="5" xfId="51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5" applyNumberFormat="1" applyFont="1" applyBorder="1" applyAlignment="1"/>
    <xf numFmtId="49" fontId="37" fillId="0" borderId="0" xfId="55" applyNumberFormat="1" applyFont="1" applyBorder="1" applyAlignment="1"/>
    <xf numFmtId="0" fontId="22" fillId="0" borderId="0" xfId="56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1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4" fontId="13" fillId="0" borderId="11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0" xfId="0" applyFont="1" applyAlignment="1"/>
    <xf numFmtId="0" fontId="45" fillId="0" borderId="0" xfId="0" applyFont="1" applyBorder="1" applyAlignment="1">
      <alignment horizontal="justify" vertical="center" wrapText="1"/>
    </xf>
    <xf numFmtId="0" fontId="0" fillId="0" borderId="0" xfId="0" applyAlignment="1"/>
    <xf numFmtId="202" fontId="29" fillId="0" borderId="5" xfId="47" applyNumberFormat="1" applyFont="1" applyFill="1" applyBorder="1" applyAlignment="1">
      <alignment horizontal="center" vertical="center" wrapText="1"/>
    </xf>
    <xf numFmtId="4" fontId="29" fillId="0" borderId="5" xfId="47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7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7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4" fontId="13" fillId="0" borderId="5" xfId="0" applyNumberFormat="1" applyFont="1" applyFill="1" applyBorder="1" applyAlignment="1"/>
    <xf numFmtId="0" fontId="30" fillId="0" borderId="11" xfId="0" applyFont="1" applyBorder="1" applyAlignment="1" applyProtection="1">
      <alignment horizontal="center" vertical="center" wrapText="1"/>
    </xf>
    <xf numFmtId="4" fontId="30" fillId="0" borderId="11" xfId="0" applyNumberFormat="1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4" fontId="29" fillId="0" borderId="11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2" fillId="0" borderId="0" xfId="0" applyNumberFormat="1" applyFont="1" applyFill="1" applyAlignment="1" applyProtection="1">
      <alignment vertical="top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22" fillId="0" borderId="11" xfId="0" applyNumberFormat="1" applyFont="1" applyBorder="1" applyAlignment="1" applyProtection="1">
      <alignment horizontal="right" vertical="top" wrapText="1"/>
      <protection locked="0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4" fontId="30" fillId="0" borderId="5" xfId="47" applyNumberFormat="1" applyFont="1" applyFill="1" applyBorder="1" applyAlignment="1">
      <alignment horizontal="center" vertical="center" wrapText="1"/>
    </xf>
    <xf numFmtId="0" fontId="26" fillId="0" borderId="5" xfId="57" quotePrefix="1" applyFont="1" applyFill="1" applyBorder="1" applyAlignment="1">
      <alignment horizontal="center" vertical="center" wrapText="1"/>
    </xf>
    <xf numFmtId="2" fontId="26" fillId="0" borderId="5" xfId="57" quotePrefix="1" applyNumberFormat="1" applyFont="1" applyFill="1" applyBorder="1" applyAlignment="1">
      <alignment horizontal="center" vertical="center" wrapText="1"/>
    </xf>
    <xf numFmtId="2" fontId="26" fillId="0" borderId="5" xfId="57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30" fillId="0" borderId="5" xfId="47" applyNumberFormat="1" applyFont="1" applyFill="1" applyBorder="1" applyAlignment="1">
      <alignment horizontal="center" vertical="center" wrapText="1"/>
    </xf>
    <xf numFmtId="4" fontId="19" fillId="0" borderId="5" xfId="47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 shrinkToFit="1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202" fontId="29" fillId="0" borderId="0" xfId="47" applyNumberFormat="1" applyFont="1" applyFill="1" applyBorder="1" applyAlignment="1">
      <alignment horizontal="center" vertical="center" wrapText="1"/>
    </xf>
    <xf numFmtId="4" fontId="29" fillId="0" borderId="0" xfId="47" applyNumberFormat="1" applyFont="1" applyFill="1" applyBorder="1" applyAlignment="1">
      <alignment horizontal="center" vertical="center" wrapText="1"/>
    </xf>
    <xf numFmtId="4" fontId="26" fillId="0" borderId="0" xfId="47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29" fillId="0" borderId="5" xfId="51" quotePrefix="1" applyFont="1" applyFill="1" applyBorder="1" applyAlignment="1">
      <alignment horizontal="center" vertical="center" wrapText="1"/>
    </xf>
    <xf numFmtId="2" fontId="29" fillId="0" borderId="5" xfId="51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/>
    <xf numFmtId="0" fontId="29" fillId="0" borderId="11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4" fontId="42" fillId="0" borderId="11" xfId="0" applyNumberFormat="1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4" fontId="25" fillId="0" borderId="11" xfId="0" applyNumberFormat="1" applyFont="1" applyBorder="1" applyAlignment="1" applyProtection="1">
      <alignment horizontal="center" vertical="center" wrapText="1"/>
    </xf>
    <xf numFmtId="49" fontId="26" fillId="0" borderId="12" xfId="0" quotePrefix="1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11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55" applyFont="1" applyFill="1" applyAlignment="1">
      <alignment horizontal="left" wrapText="1"/>
    </xf>
    <xf numFmtId="0" fontId="34" fillId="0" borderId="6" xfId="55" applyFont="1" applyBorder="1" applyAlignment="1">
      <alignment vertical="justify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5" applyNumberFormat="1" applyFont="1" applyFill="1" applyBorder="1" applyAlignment="1">
      <alignment horizontal="center"/>
    </xf>
    <xf numFmtId="0" fontId="19" fillId="0" borderId="6" xfId="55" applyFont="1" applyFill="1" applyBorder="1" applyAlignment="1">
      <alignment horizontal="center"/>
    </xf>
    <xf numFmtId="0" fontId="34" fillId="0" borderId="0" xfId="55" applyFont="1" applyFill="1" applyBorder="1" applyAlignment="1">
      <alignment horizontal="left" vertical="justify"/>
    </xf>
    <xf numFmtId="0" fontId="18" fillId="0" borderId="15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8" fillId="0" borderId="12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4" fontId="26" fillId="0" borderId="19" xfId="47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</cellXfs>
  <cellStyles count="82">
    <cellStyle name="20% - Акцент1" xfId="1"/>
    <cellStyle name="20% — акцент1" xfId="64" builtinId="30" hidden="1"/>
    <cellStyle name="20% - Акцент2" xfId="2"/>
    <cellStyle name="20% — акцент2" xfId="67" builtinId="34" hidden="1"/>
    <cellStyle name="20% - Акцент3" xfId="3"/>
    <cellStyle name="20% — акцент3" xfId="70" builtinId="38" hidden="1"/>
    <cellStyle name="20% - Акцент4" xfId="4"/>
    <cellStyle name="20% — акцент4" xfId="73" builtinId="42" hidden="1"/>
    <cellStyle name="20% - Акцент5" xfId="5"/>
    <cellStyle name="20% — акцент5" xfId="76" builtinId="46" hidden="1"/>
    <cellStyle name="20% - Акцент6" xfId="6"/>
    <cellStyle name="20% — акцент6" xfId="79" builtinId="50" hidden="1"/>
    <cellStyle name="40% - Акцент1" xfId="7"/>
    <cellStyle name="40% — акцент1" xfId="65" builtinId="31" hidden="1"/>
    <cellStyle name="40% - Акцент2" xfId="8"/>
    <cellStyle name="40% — акцент2" xfId="68" builtinId="35" hidden="1"/>
    <cellStyle name="40% - Акцент3" xfId="9"/>
    <cellStyle name="40% — акцент3" xfId="71" builtinId="39" hidden="1"/>
    <cellStyle name="40% - Акцент4" xfId="10"/>
    <cellStyle name="40% — акцент4" xfId="74" builtinId="43" hidden="1"/>
    <cellStyle name="40% - Акцент5" xfId="11"/>
    <cellStyle name="40% — акцент5" xfId="77" builtinId="47" hidden="1"/>
    <cellStyle name="40% - Акцент6" xfId="12"/>
    <cellStyle name="40% — акцент6" xfId="80" builtinId="51" hidden="1"/>
    <cellStyle name="60% - Акцент1" xfId="13"/>
    <cellStyle name="60% — акцент1" xfId="66" builtinId="32" hidden="1"/>
    <cellStyle name="60% - Акцент2" xfId="14"/>
    <cellStyle name="60% — акцент2" xfId="69" builtinId="36" hidden="1"/>
    <cellStyle name="60% - Акцент3" xfId="15"/>
    <cellStyle name="60% — акцент3" xfId="72" builtinId="40" hidden="1"/>
    <cellStyle name="60% - Акцент4" xfId="16"/>
    <cellStyle name="60% — акцент4" xfId="75" builtinId="44" hidden="1"/>
    <cellStyle name="60% - Акцент5" xfId="17"/>
    <cellStyle name="60% — акцент5" xfId="78" builtinId="48" hidden="1"/>
    <cellStyle name="60% - Акцент6" xfId="18"/>
    <cellStyle name="60% — акцент6" xfId="81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" xfId="50"/>
    <cellStyle name="Обычный 12" xfId="51"/>
    <cellStyle name="Обычный 13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Плохой" xfId="58"/>
    <cellStyle name="Пояснение" xfId="59"/>
    <cellStyle name="Примечание" xfId="60"/>
    <cellStyle name="Стиль 1" xfId="61"/>
    <cellStyle name="Финансовый 2" xfId="62"/>
    <cellStyle name="Хороший" xfId="6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99"/>
  <sheetViews>
    <sheetView view="pageBreakPreview" zoomScale="95" zoomScaleNormal="100" zoomScaleSheetLayoutView="95" workbookViewId="0">
      <selection activeCell="C8" sqref="C8"/>
    </sheetView>
  </sheetViews>
  <sheetFormatPr defaultRowHeight="15.75" x14ac:dyDescent="0.25"/>
  <cols>
    <col min="1" max="1" width="17.33203125" style="53" customWidth="1"/>
    <col min="2" max="2" width="72.83203125" style="53" customWidth="1"/>
    <col min="3" max="3" width="29.6640625" style="53" customWidth="1"/>
    <col min="4" max="4" width="26.6640625" style="53" customWidth="1"/>
    <col min="5" max="5" width="23.1640625" style="53" customWidth="1"/>
    <col min="6" max="6" width="19.33203125" style="53" customWidth="1"/>
    <col min="7" max="8" width="10.33203125" style="53" hidden="1" customWidth="1"/>
    <col min="9" max="9" width="19.6640625" style="53" customWidth="1"/>
    <col min="10" max="16384" width="9.33203125" style="53"/>
  </cols>
  <sheetData>
    <row r="1" spans="1:8" x14ac:dyDescent="0.25">
      <c r="A1" s="73"/>
      <c r="B1" s="73"/>
      <c r="C1" s="147" t="s">
        <v>238</v>
      </c>
      <c r="D1" s="147"/>
      <c r="E1" s="147"/>
      <c r="F1" s="147"/>
      <c r="G1" s="73"/>
    </row>
    <row r="2" spans="1:8" x14ac:dyDescent="0.25">
      <c r="A2" s="73"/>
      <c r="B2" s="73"/>
      <c r="C2" s="148" t="s">
        <v>445</v>
      </c>
      <c r="D2" s="148"/>
      <c r="E2" s="148"/>
      <c r="F2" s="148"/>
      <c r="G2" s="73"/>
    </row>
    <row r="3" spans="1:8" x14ac:dyDescent="0.25">
      <c r="A3" s="73"/>
      <c r="B3" s="73"/>
      <c r="C3" s="148" t="s">
        <v>459</v>
      </c>
      <c r="D3" s="148"/>
      <c r="E3" s="148"/>
      <c r="F3" s="148"/>
      <c r="G3" s="73"/>
    </row>
    <row r="4" spans="1:8" x14ac:dyDescent="0.25">
      <c r="A4" s="73"/>
      <c r="B4" s="73"/>
      <c r="C4" s="148" t="s">
        <v>446</v>
      </c>
      <c r="D4" s="148"/>
      <c r="E4" s="148"/>
      <c r="F4" s="148"/>
      <c r="G4" s="73"/>
    </row>
    <row r="5" spans="1:8" x14ac:dyDescent="0.25">
      <c r="A5" s="73"/>
      <c r="B5" s="73"/>
      <c r="C5" s="73"/>
      <c r="D5" s="73"/>
      <c r="E5" s="73"/>
      <c r="F5" s="73"/>
      <c r="G5" s="73"/>
    </row>
    <row r="6" spans="1:8" x14ac:dyDescent="0.25">
      <c r="A6" s="149" t="s">
        <v>418</v>
      </c>
      <c r="B6" s="149"/>
      <c r="C6" s="149"/>
      <c r="D6" s="149"/>
      <c r="E6" s="149"/>
      <c r="F6" s="149"/>
      <c r="G6" s="73"/>
    </row>
    <row r="7" spans="1:8" x14ac:dyDescent="0.25">
      <c r="A7" s="149"/>
      <c r="B7" s="149"/>
      <c r="C7" s="149"/>
      <c r="D7" s="149"/>
      <c r="E7" s="149"/>
      <c r="F7" s="149"/>
      <c r="G7" s="73"/>
    </row>
    <row r="8" spans="1:8" x14ac:dyDescent="0.25">
      <c r="A8" s="151" t="s">
        <v>369</v>
      </c>
      <c r="B8" s="151"/>
      <c r="C8" s="73"/>
      <c r="D8" s="73"/>
      <c r="E8" s="73"/>
      <c r="F8" s="73"/>
      <c r="G8" s="73"/>
    </row>
    <row r="9" spans="1:8" x14ac:dyDescent="0.25">
      <c r="A9" s="152" t="s">
        <v>145</v>
      </c>
      <c r="B9" s="152"/>
      <c r="C9" s="73"/>
      <c r="D9" s="73"/>
      <c r="E9" s="73"/>
      <c r="F9" s="73"/>
      <c r="G9" s="73"/>
    </row>
    <row r="10" spans="1:8" x14ac:dyDescent="0.25">
      <c r="A10" s="73"/>
      <c r="B10" s="73"/>
      <c r="C10" s="73"/>
      <c r="D10" s="73"/>
      <c r="E10" s="73"/>
      <c r="F10" s="73" t="s">
        <v>25</v>
      </c>
      <c r="G10" s="73"/>
    </row>
    <row r="11" spans="1:8" x14ac:dyDescent="0.25">
      <c r="A11" s="150" t="s">
        <v>177</v>
      </c>
      <c r="B11" s="150" t="s">
        <v>239</v>
      </c>
      <c r="C11" s="150" t="s">
        <v>170</v>
      </c>
      <c r="D11" s="150" t="s">
        <v>240</v>
      </c>
      <c r="E11" s="150" t="s">
        <v>181</v>
      </c>
      <c r="F11" s="150"/>
      <c r="G11" s="73"/>
    </row>
    <row r="12" spans="1:8" ht="47.25" x14ac:dyDescent="0.25">
      <c r="A12" s="150"/>
      <c r="B12" s="150"/>
      <c r="C12" s="150"/>
      <c r="D12" s="150"/>
      <c r="E12" s="74" t="s">
        <v>171</v>
      </c>
      <c r="F12" s="74" t="s">
        <v>241</v>
      </c>
      <c r="G12" s="73"/>
    </row>
    <row r="13" spans="1:8" x14ac:dyDescent="0.25">
      <c r="A13" s="75" t="s">
        <v>158</v>
      </c>
      <c r="B13" s="75" t="s">
        <v>159</v>
      </c>
      <c r="C13" s="75" t="s">
        <v>160</v>
      </c>
      <c r="D13" s="75" t="s">
        <v>242</v>
      </c>
      <c r="E13" s="75" t="s">
        <v>243</v>
      </c>
      <c r="F13" s="75" t="s">
        <v>244</v>
      </c>
      <c r="G13" s="73"/>
    </row>
    <row r="14" spans="1:8" ht="27.6" customHeight="1" x14ac:dyDescent="0.25">
      <c r="A14" s="140" t="s">
        <v>245</v>
      </c>
      <c r="B14" s="140" t="s">
        <v>26</v>
      </c>
      <c r="C14" s="141">
        <v>162534100</v>
      </c>
      <c r="D14" s="141">
        <v>162469600</v>
      </c>
      <c r="E14" s="141">
        <v>64500</v>
      </c>
      <c r="F14" s="141">
        <v>0</v>
      </c>
      <c r="G14" s="113">
        <v>0</v>
      </c>
    </row>
    <row r="15" spans="1:8" ht="41.1" customHeight="1" x14ac:dyDescent="0.25">
      <c r="A15" s="140" t="s">
        <v>246</v>
      </c>
      <c r="B15" s="140" t="s">
        <v>27</v>
      </c>
      <c r="C15" s="141">
        <v>81921000</v>
      </c>
      <c r="D15" s="141">
        <v>81921000</v>
      </c>
      <c r="E15" s="141">
        <v>0</v>
      </c>
      <c r="F15" s="141">
        <v>0</v>
      </c>
      <c r="G15" s="112">
        <f>G16+G20</f>
        <v>0</v>
      </c>
      <c r="H15" s="112">
        <f>H16+H20</f>
        <v>0</v>
      </c>
    </row>
    <row r="16" spans="1:8" ht="24" customHeight="1" x14ac:dyDescent="0.25">
      <c r="A16" s="140" t="s">
        <v>247</v>
      </c>
      <c r="B16" s="140" t="s">
        <v>28</v>
      </c>
      <c r="C16" s="141">
        <v>81900000</v>
      </c>
      <c r="D16" s="141">
        <v>81900000</v>
      </c>
      <c r="E16" s="141">
        <v>0</v>
      </c>
      <c r="F16" s="141">
        <v>0</v>
      </c>
      <c r="G16" s="73"/>
    </row>
    <row r="17" spans="1:8" ht="60.95" customHeight="1" x14ac:dyDescent="0.25">
      <c r="A17" s="142" t="s">
        <v>248</v>
      </c>
      <c r="B17" s="142" t="s">
        <v>29</v>
      </c>
      <c r="C17" s="143">
        <v>78400000</v>
      </c>
      <c r="D17" s="143">
        <v>78400000</v>
      </c>
      <c r="E17" s="143">
        <v>0</v>
      </c>
      <c r="F17" s="143">
        <v>0</v>
      </c>
      <c r="G17" s="73"/>
    </row>
    <row r="18" spans="1:8" ht="56.25" x14ac:dyDescent="0.25">
      <c r="A18" s="142" t="s">
        <v>249</v>
      </c>
      <c r="B18" s="142" t="s">
        <v>30</v>
      </c>
      <c r="C18" s="143">
        <v>3000000</v>
      </c>
      <c r="D18" s="143">
        <v>3000000</v>
      </c>
      <c r="E18" s="143">
        <v>0</v>
      </c>
      <c r="F18" s="143">
        <v>0</v>
      </c>
      <c r="G18" s="73"/>
    </row>
    <row r="19" spans="1:8" ht="44.1" customHeight="1" x14ac:dyDescent="0.25">
      <c r="A19" s="142" t="s">
        <v>250</v>
      </c>
      <c r="B19" s="142" t="s">
        <v>31</v>
      </c>
      <c r="C19" s="143">
        <v>500000</v>
      </c>
      <c r="D19" s="143">
        <v>500000</v>
      </c>
      <c r="E19" s="143">
        <v>0</v>
      </c>
      <c r="F19" s="143">
        <v>0</v>
      </c>
      <c r="G19" s="73"/>
    </row>
    <row r="20" spans="1:8" ht="27" customHeight="1" x14ac:dyDescent="0.25">
      <c r="A20" s="140" t="s">
        <v>251</v>
      </c>
      <c r="B20" s="140" t="s">
        <v>32</v>
      </c>
      <c r="C20" s="141">
        <v>21000</v>
      </c>
      <c r="D20" s="141">
        <v>21000</v>
      </c>
      <c r="E20" s="141">
        <v>0</v>
      </c>
      <c r="F20" s="141">
        <v>0</v>
      </c>
      <c r="G20" s="76">
        <f>G21</f>
        <v>0</v>
      </c>
      <c r="H20" s="76">
        <f>H21</f>
        <v>0</v>
      </c>
    </row>
    <row r="21" spans="1:8" ht="37.5" x14ac:dyDescent="0.25">
      <c r="A21" s="142" t="s">
        <v>252</v>
      </c>
      <c r="B21" s="142" t="s">
        <v>33</v>
      </c>
      <c r="C21" s="143">
        <v>21000</v>
      </c>
      <c r="D21" s="143">
        <v>21000</v>
      </c>
      <c r="E21" s="143">
        <v>0</v>
      </c>
      <c r="F21" s="143">
        <v>0</v>
      </c>
      <c r="G21" s="73"/>
    </row>
    <row r="22" spans="1:8" ht="45.95" customHeight="1" x14ac:dyDescent="0.25">
      <c r="A22" s="140" t="s">
        <v>253</v>
      </c>
      <c r="B22" s="140" t="s">
        <v>34</v>
      </c>
      <c r="C22" s="141">
        <v>21745500</v>
      </c>
      <c r="D22" s="141">
        <v>21745500</v>
      </c>
      <c r="E22" s="141">
        <v>0</v>
      </c>
      <c r="F22" s="141">
        <v>0</v>
      </c>
      <c r="G22" s="73"/>
    </row>
    <row r="23" spans="1:8" ht="42.6" customHeight="1" x14ac:dyDescent="0.25">
      <c r="A23" s="140" t="s">
        <v>254</v>
      </c>
      <c r="B23" s="140" t="s">
        <v>35</v>
      </c>
      <c r="C23" s="141">
        <v>21040500</v>
      </c>
      <c r="D23" s="141">
        <v>21040500</v>
      </c>
      <c r="E23" s="141">
        <v>0</v>
      </c>
      <c r="F23" s="141">
        <v>0</v>
      </c>
      <c r="G23" s="73"/>
    </row>
    <row r="24" spans="1:8" ht="58.5" customHeight="1" x14ac:dyDescent="0.25">
      <c r="A24" s="142" t="s">
        <v>255</v>
      </c>
      <c r="B24" s="142" t="s">
        <v>256</v>
      </c>
      <c r="C24" s="143">
        <v>8385600</v>
      </c>
      <c r="D24" s="143">
        <v>8385600</v>
      </c>
      <c r="E24" s="143">
        <v>0</v>
      </c>
      <c r="F24" s="143">
        <v>0</v>
      </c>
      <c r="G24" s="73"/>
    </row>
    <row r="25" spans="1:8" ht="78.95" customHeight="1" x14ac:dyDescent="0.25">
      <c r="A25" s="142" t="s">
        <v>257</v>
      </c>
      <c r="B25" s="142" t="s">
        <v>36</v>
      </c>
      <c r="C25" s="143">
        <v>12654900</v>
      </c>
      <c r="D25" s="143">
        <v>12654900</v>
      </c>
      <c r="E25" s="143">
        <v>0</v>
      </c>
      <c r="F25" s="143">
        <v>0</v>
      </c>
      <c r="G25" s="73"/>
    </row>
    <row r="26" spans="1:8" ht="39.6" customHeight="1" x14ac:dyDescent="0.25">
      <c r="A26" s="140" t="s">
        <v>258</v>
      </c>
      <c r="B26" s="140" t="s">
        <v>222</v>
      </c>
      <c r="C26" s="141">
        <v>705000</v>
      </c>
      <c r="D26" s="141">
        <v>705000</v>
      </c>
      <c r="E26" s="141">
        <v>0</v>
      </c>
      <c r="F26" s="141">
        <v>0</v>
      </c>
      <c r="G26" s="73"/>
    </row>
    <row r="27" spans="1:8" ht="42.95" customHeight="1" x14ac:dyDescent="0.25">
      <c r="A27" s="142" t="s">
        <v>259</v>
      </c>
      <c r="B27" s="142" t="s">
        <v>260</v>
      </c>
      <c r="C27" s="143">
        <v>5000</v>
      </c>
      <c r="D27" s="143">
        <v>5000</v>
      </c>
      <c r="E27" s="143">
        <v>0</v>
      </c>
      <c r="F27" s="143">
        <v>0</v>
      </c>
      <c r="G27" s="73"/>
    </row>
    <row r="28" spans="1:8" ht="42.95" customHeight="1" x14ac:dyDescent="0.25">
      <c r="A28" s="142" t="s">
        <v>261</v>
      </c>
      <c r="B28" s="142" t="s">
        <v>262</v>
      </c>
      <c r="C28" s="143">
        <v>700000</v>
      </c>
      <c r="D28" s="143">
        <v>700000</v>
      </c>
      <c r="E28" s="143">
        <v>0</v>
      </c>
      <c r="F28" s="143">
        <v>0</v>
      </c>
      <c r="G28" s="73"/>
    </row>
    <row r="29" spans="1:8" ht="27.95" customHeight="1" x14ac:dyDescent="0.25">
      <c r="A29" s="140" t="s">
        <v>263</v>
      </c>
      <c r="B29" s="140" t="s">
        <v>37</v>
      </c>
      <c r="C29" s="141">
        <v>11440900</v>
      </c>
      <c r="D29" s="141">
        <v>11440900</v>
      </c>
      <c r="E29" s="141">
        <v>0</v>
      </c>
      <c r="F29" s="141">
        <v>0</v>
      </c>
      <c r="G29" s="73"/>
    </row>
    <row r="30" spans="1:8" ht="37.5" x14ac:dyDescent="0.25">
      <c r="A30" s="140" t="s">
        <v>264</v>
      </c>
      <c r="B30" s="140" t="s">
        <v>204</v>
      </c>
      <c r="C30" s="141">
        <v>1937000</v>
      </c>
      <c r="D30" s="141">
        <v>1937000</v>
      </c>
      <c r="E30" s="141">
        <v>0</v>
      </c>
      <c r="F30" s="141">
        <v>0</v>
      </c>
      <c r="G30" s="73"/>
    </row>
    <row r="31" spans="1:8" ht="27.95" customHeight="1" x14ac:dyDescent="0.25">
      <c r="A31" s="142" t="s">
        <v>265</v>
      </c>
      <c r="B31" s="142" t="s">
        <v>205</v>
      </c>
      <c r="C31" s="143">
        <v>1937000</v>
      </c>
      <c r="D31" s="143">
        <v>1937000</v>
      </c>
      <c r="E31" s="143">
        <v>0</v>
      </c>
      <c r="F31" s="143">
        <v>0</v>
      </c>
      <c r="G31" s="73"/>
    </row>
    <row r="32" spans="1:8" ht="40.5" customHeight="1" x14ac:dyDescent="0.25">
      <c r="A32" s="140" t="s">
        <v>266</v>
      </c>
      <c r="B32" s="140" t="s">
        <v>267</v>
      </c>
      <c r="C32" s="141">
        <v>6637900</v>
      </c>
      <c r="D32" s="141">
        <v>6637900</v>
      </c>
      <c r="E32" s="141">
        <v>0</v>
      </c>
      <c r="F32" s="141">
        <v>0</v>
      </c>
      <c r="G32" s="76">
        <f>G33</f>
        <v>0</v>
      </c>
      <c r="H32" s="76">
        <f>H33</f>
        <v>0</v>
      </c>
    </row>
    <row r="33" spans="1:7" ht="27.6" customHeight="1" x14ac:dyDescent="0.25">
      <c r="A33" s="142" t="s">
        <v>268</v>
      </c>
      <c r="B33" s="142" t="s">
        <v>205</v>
      </c>
      <c r="C33" s="143">
        <v>6637900</v>
      </c>
      <c r="D33" s="143">
        <v>6637900</v>
      </c>
      <c r="E33" s="143">
        <v>0</v>
      </c>
      <c r="F33" s="143">
        <v>0</v>
      </c>
      <c r="G33" s="73"/>
    </row>
    <row r="34" spans="1:7" ht="62.45" customHeight="1" x14ac:dyDescent="0.25">
      <c r="A34" s="140" t="s">
        <v>269</v>
      </c>
      <c r="B34" s="140" t="s">
        <v>270</v>
      </c>
      <c r="C34" s="141">
        <v>2866000</v>
      </c>
      <c r="D34" s="141">
        <v>2866000</v>
      </c>
      <c r="E34" s="141">
        <v>0</v>
      </c>
      <c r="F34" s="141">
        <v>0</v>
      </c>
      <c r="G34" s="73"/>
    </row>
    <row r="35" spans="1:7" ht="132.94999999999999" customHeight="1" x14ac:dyDescent="0.25">
      <c r="A35" s="142" t="s">
        <v>271</v>
      </c>
      <c r="B35" s="142" t="s">
        <v>272</v>
      </c>
      <c r="C35" s="143">
        <v>1472000</v>
      </c>
      <c r="D35" s="143">
        <v>1472000</v>
      </c>
      <c r="E35" s="143">
        <v>0</v>
      </c>
      <c r="F35" s="143">
        <v>0</v>
      </c>
      <c r="G35" s="73"/>
    </row>
    <row r="36" spans="1:7" ht="81.95" customHeight="1" x14ac:dyDescent="0.25">
      <c r="A36" s="142" t="s">
        <v>273</v>
      </c>
      <c r="B36" s="142" t="s">
        <v>274</v>
      </c>
      <c r="C36" s="143">
        <v>1394000</v>
      </c>
      <c r="D36" s="143">
        <v>1394000</v>
      </c>
      <c r="E36" s="143">
        <v>0</v>
      </c>
      <c r="F36" s="143">
        <v>0</v>
      </c>
      <c r="G36" s="73"/>
    </row>
    <row r="37" spans="1:7" ht="60" customHeight="1" x14ac:dyDescent="0.25">
      <c r="A37" s="140" t="s">
        <v>275</v>
      </c>
      <c r="B37" s="140" t="s">
        <v>223</v>
      </c>
      <c r="C37" s="141">
        <v>47362200</v>
      </c>
      <c r="D37" s="141">
        <v>47362200</v>
      </c>
      <c r="E37" s="141">
        <v>0</v>
      </c>
      <c r="F37" s="141">
        <v>0</v>
      </c>
      <c r="G37" s="73"/>
    </row>
    <row r="38" spans="1:7" ht="34.5" customHeight="1" x14ac:dyDescent="0.25">
      <c r="A38" s="140" t="s">
        <v>276</v>
      </c>
      <c r="B38" s="140" t="s">
        <v>38</v>
      </c>
      <c r="C38" s="141">
        <v>22475000</v>
      </c>
      <c r="D38" s="141">
        <v>22475000</v>
      </c>
      <c r="E38" s="141">
        <v>0</v>
      </c>
      <c r="F38" s="141">
        <v>0</v>
      </c>
      <c r="G38" s="73"/>
    </row>
    <row r="39" spans="1:7" ht="59.45" customHeight="1" x14ac:dyDescent="0.25">
      <c r="A39" s="142" t="s">
        <v>277</v>
      </c>
      <c r="B39" s="142" t="s">
        <v>65</v>
      </c>
      <c r="C39" s="143">
        <v>44000</v>
      </c>
      <c r="D39" s="143">
        <v>44000</v>
      </c>
      <c r="E39" s="143">
        <v>0</v>
      </c>
      <c r="F39" s="143">
        <v>0</v>
      </c>
      <c r="G39" s="73"/>
    </row>
    <row r="40" spans="1:7" ht="63.6" customHeight="1" x14ac:dyDescent="0.25">
      <c r="A40" s="142" t="s">
        <v>278</v>
      </c>
      <c r="B40" s="142" t="s">
        <v>66</v>
      </c>
      <c r="C40" s="143">
        <v>150000</v>
      </c>
      <c r="D40" s="143">
        <v>150000</v>
      </c>
      <c r="E40" s="143">
        <v>0</v>
      </c>
      <c r="F40" s="143">
        <v>0</v>
      </c>
      <c r="G40" s="73"/>
    </row>
    <row r="41" spans="1:7" ht="62.1" customHeight="1" x14ac:dyDescent="0.25">
      <c r="A41" s="142" t="s">
        <v>279</v>
      </c>
      <c r="B41" s="142" t="s">
        <v>163</v>
      </c>
      <c r="C41" s="143">
        <v>1296000</v>
      </c>
      <c r="D41" s="143">
        <v>1296000</v>
      </c>
      <c r="E41" s="143">
        <v>0</v>
      </c>
      <c r="F41" s="143">
        <v>0</v>
      </c>
      <c r="G41" s="73"/>
    </row>
    <row r="42" spans="1:7" ht="60" customHeight="1" x14ac:dyDescent="0.25">
      <c r="A42" s="142" t="s">
        <v>280</v>
      </c>
      <c r="B42" s="142" t="s">
        <v>281</v>
      </c>
      <c r="C42" s="143">
        <v>1259000</v>
      </c>
      <c r="D42" s="143">
        <v>1259000</v>
      </c>
      <c r="E42" s="143">
        <v>0</v>
      </c>
      <c r="F42" s="143">
        <v>0</v>
      </c>
      <c r="G42" s="73"/>
    </row>
    <row r="43" spans="1:7" ht="21.95" customHeight="1" x14ac:dyDescent="0.25">
      <c r="A43" s="142" t="s">
        <v>282</v>
      </c>
      <c r="B43" s="142" t="s">
        <v>283</v>
      </c>
      <c r="C43" s="143">
        <v>11600000</v>
      </c>
      <c r="D43" s="143">
        <v>11600000</v>
      </c>
      <c r="E43" s="143">
        <v>0</v>
      </c>
      <c r="F43" s="143">
        <v>0</v>
      </c>
      <c r="G43" s="73"/>
    </row>
    <row r="44" spans="1:7" ht="23.45" customHeight="1" x14ac:dyDescent="0.25">
      <c r="A44" s="142" t="s">
        <v>284</v>
      </c>
      <c r="B44" s="142" t="s">
        <v>285</v>
      </c>
      <c r="C44" s="143">
        <v>7000000</v>
      </c>
      <c r="D44" s="143">
        <v>7000000</v>
      </c>
      <c r="E44" s="143">
        <v>0</v>
      </c>
      <c r="F44" s="143">
        <v>0</v>
      </c>
      <c r="G44" s="73"/>
    </row>
    <row r="45" spans="1:7" ht="24.6" customHeight="1" x14ac:dyDescent="0.25">
      <c r="A45" s="142" t="s">
        <v>286</v>
      </c>
      <c r="B45" s="142" t="s">
        <v>287</v>
      </c>
      <c r="C45" s="143">
        <v>26000</v>
      </c>
      <c r="D45" s="143">
        <v>26000</v>
      </c>
      <c r="E45" s="143">
        <v>0</v>
      </c>
      <c r="F45" s="143">
        <v>0</v>
      </c>
      <c r="G45" s="73"/>
    </row>
    <row r="46" spans="1:7" ht="24.6" customHeight="1" x14ac:dyDescent="0.25">
      <c r="A46" s="142" t="s">
        <v>288</v>
      </c>
      <c r="B46" s="142" t="s">
        <v>289</v>
      </c>
      <c r="C46" s="143">
        <v>1100000</v>
      </c>
      <c r="D46" s="143">
        <v>1100000</v>
      </c>
      <c r="E46" s="143">
        <v>0</v>
      </c>
      <c r="F46" s="143">
        <v>0</v>
      </c>
      <c r="G46" s="73"/>
    </row>
    <row r="47" spans="1:7" ht="24" customHeight="1" x14ac:dyDescent="0.25">
      <c r="A47" s="140" t="s">
        <v>290</v>
      </c>
      <c r="B47" s="140" t="s">
        <v>67</v>
      </c>
      <c r="C47" s="141">
        <v>6500</v>
      </c>
      <c r="D47" s="141">
        <v>6500</v>
      </c>
      <c r="E47" s="141">
        <v>0</v>
      </c>
      <c r="F47" s="141">
        <v>0</v>
      </c>
      <c r="G47" s="73"/>
    </row>
    <row r="48" spans="1:7" ht="30.6" customHeight="1" x14ac:dyDescent="0.25">
      <c r="A48" s="142" t="s">
        <v>291</v>
      </c>
      <c r="B48" s="142" t="s">
        <v>68</v>
      </c>
      <c r="C48" s="143">
        <v>3500</v>
      </c>
      <c r="D48" s="143">
        <v>3500</v>
      </c>
      <c r="E48" s="143">
        <v>0</v>
      </c>
      <c r="F48" s="143">
        <v>0</v>
      </c>
      <c r="G48" s="73"/>
    </row>
    <row r="49" spans="1:7" ht="28.5" customHeight="1" x14ac:dyDescent="0.25">
      <c r="A49" s="142" t="s">
        <v>292</v>
      </c>
      <c r="B49" s="142" t="s">
        <v>69</v>
      </c>
      <c r="C49" s="143">
        <v>3000</v>
      </c>
      <c r="D49" s="143">
        <v>3000</v>
      </c>
      <c r="E49" s="143">
        <v>0</v>
      </c>
      <c r="F49" s="143">
        <v>0</v>
      </c>
      <c r="G49" s="73"/>
    </row>
    <row r="50" spans="1:7" ht="27" customHeight="1" x14ac:dyDescent="0.25">
      <c r="A50" s="140" t="s">
        <v>293</v>
      </c>
      <c r="B50" s="140" t="s">
        <v>39</v>
      </c>
      <c r="C50" s="141">
        <v>24880700</v>
      </c>
      <c r="D50" s="141">
        <v>24880700</v>
      </c>
      <c r="E50" s="141">
        <v>0</v>
      </c>
      <c r="F50" s="141">
        <v>0</v>
      </c>
      <c r="G50" s="73"/>
    </row>
    <row r="51" spans="1:7" ht="26.45" customHeight="1" x14ac:dyDescent="0.25">
      <c r="A51" s="142" t="s">
        <v>294</v>
      </c>
      <c r="B51" s="142" t="s">
        <v>40</v>
      </c>
      <c r="C51" s="143">
        <v>4500000</v>
      </c>
      <c r="D51" s="143">
        <v>4500000</v>
      </c>
      <c r="E51" s="143">
        <v>0</v>
      </c>
      <c r="F51" s="143">
        <v>0</v>
      </c>
      <c r="G51" s="73"/>
    </row>
    <row r="52" spans="1:7" ht="30.6" customHeight="1" x14ac:dyDescent="0.25">
      <c r="A52" s="142" t="s">
        <v>295</v>
      </c>
      <c r="B52" s="142" t="s">
        <v>41</v>
      </c>
      <c r="C52" s="143">
        <v>19407000</v>
      </c>
      <c r="D52" s="143">
        <v>19407000</v>
      </c>
      <c r="E52" s="143">
        <v>0</v>
      </c>
      <c r="F52" s="143">
        <v>0</v>
      </c>
      <c r="G52" s="73"/>
    </row>
    <row r="53" spans="1:7" ht="80.099999999999994" customHeight="1" x14ac:dyDescent="0.25">
      <c r="A53" s="142" t="s">
        <v>296</v>
      </c>
      <c r="B53" s="142" t="s">
        <v>297</v>
      </c>
      <c r="C53" s="143">
        <v>973700</v>
      </c>
      <c r="D53" s="143">
        <v>973700</v>
      </c>
      <c r="E53" s="143">
        <v>0</v>
      </c>
      <c r="F53" s="143">
        <v>0</v>
      </c>
      <c r="G53" s="73"/>
    </row>
    <row r="54" spans="1:7" ht="29.1" customHeight="1" x14ac:dyDescent="0.25">
      <c r="A54" s="140" t="s">
        <v>298</v>
      </c>
      <c r="B54" s="140" t="s">
        <v>165</v>
      </c>
      <c r="C54" s="141">
        <v>64500</v>
      </c>
      <c r="D54" s="141">
        <v>0</v>
      </c>
      <c r="E54" s="141">
        <v>64500</v>
      </c>
      <c r="F54" s="141">
        <v>0</v>
      </c>
      <c r="G54" s="73"/>
    </row>
    <row r="55" spans="1:7" ht="33.6" customHeight="1" x14ac:dyDescent="0.25">
      <c r="A55" s="140" t="s">
        <v>299</v>
      </c>
      <c r="B55" s="140" t="s">
        <v>164</v>
      </c>
      <c r="C55" s="141">
        <v>64500</v>
      </c>
      <c r="D55" s="141">
        <v>0</v>
      </c>
      <c r="E55" s="141">
        <v>64500</v>
      </c>
      <c r="F55" s="141">
        <v>0</v>
      </c>
      <c r="G55" s="73"/>
    </row>
    <row r="56" spans="1:7" ht="78.95" customHeight="1" x14ac:dyDescent="0.25">
      <c r="A56" s="142" t="s">
        <v>300</v>
      </c>
      <c r="B56" s="142" t="s">
        <v>188</v>
      </c>
      <c r="C56" s="143">
        <v>30000</v>
      </c>
      <c r="D56" s="143">
        <v>0</v>
      </c>
      <c r="E56" s="143">
        <v>30000</v>
      </c>
      <c r="F56" s="143">
        <v>0</v>
      </c>
      <c r="G56" s="73"/>
    </row>
    <row r="57" spans="1:7" ht="43.5" customHeight="1" x14ac:dyDescent="0.25">
      <c r="A57" s="142" t="s">
        <v>301</v>
      </c>
      <c r="B57" s="142" t="s">
        <v>166</v>
      </c>
      <c r="C57" s="143">
        <v>4500</v>
      </c>
      <c r="D57" s="143">
        <v>0</v>
      </c>
      <c r="E57" s="143">
        <v>4500</v>
      </c>
      <c r="F57" s="143">
        <v>0</v>
      </c>
      <c r="G57" s="73"/>
    </row>
    <row r="58" spans="1:7" ht="75" x14ac:dyDescent="0.25">
      <c r="A58" s="142" t="s">
        <v>302</v>
      </c>
      <c r="B58" s="142" t="s">
        <v>167</v>
      </c>
      <c r="C58" s="143">
        <v>30000</v>
      </c>
      <c r="D58" s="143">
        <v>0</v>
      </c>
      <c r="E58" s="143">
        <v>30000</v>
      </c>
      <c r="F58" s="143">
        <v>0</v>
      </c>
      <c r="G58" s="73"/>
    </row>
    <row r="59" spans="1:7" ht="31.5" customHeight="1" x14ac:dyDescent="0.25">
      <c r="A59" s="140" t="s">
        <v>303</v>
      </c>
      <c r="B59" s="140" t="s">
        <v>42</v>
      </c>
      <c r="C59" s="141">
        <v>5606300</v>
      </c>
      <c r="D59" s="141">
        <v>2656200</v>
      </c>
      <c r="E59" s="141">
        <v>2950100</v>
      </c>
      <c r="F59" s="141">
        <v>0</v>
      </c>
      <c r="G59" s="73"/>
    </row>
    <row r="60" spans="1:7" ht="39.75" customHeight="1" x14ac:dyDescent="0.25">
      <c r="A60" s="140" t="s">
        <v>406</v>
      </c>
      <c r="B60" s="140" t="s">
        <v>407</v>
      </c>
      <c r="C60" s="141">
        <v>60000</v>
      </c>
      <c r="D60" s="141">
        <v>60000</v>
      </c>
      <c r="E60" s="141">
        <v>0</v>
      </c>
      <c r="F60" s="141">
        <v>0</v>
      </c>
      <c r="G60" s="73"/>
    </row>
    <row r="61" spans="1:7" ht="21" customHeight="1" x14ac:dyDescent="0.25">
      <c r="A61" s="140" t="s">
        <v>408</v>
      </c>
      <c r="B61" s="140" t="s">
        <v>51</v>
      </c>
      <c r="C61" s="141">
        <v>60000</v>
      </c>
      <c r="D61" s="141">
        <v>60000</v>
      </c>
      <c r="E61" s="141">
        <v>0</v>
      </c>
      <c r="F61" s="141">
        <v>0</v>
      </c>
      <c r="G61" s="73"/>
    </row>
    <row r="62" spans="1:7" ht="27.6" customHeight="1" x14ac:dyDescent="0.25">
      <c r="A62" s="142" t="s">
        <v>409</v>
      </c>
      <c r="B62" s="142" t="s">
        <v>410</v>
      </c>
      <c r="C62" s="143">
        <v>50000</v>
      </c>
      <c r="D62" s="143">
        <v>50000</v>
      </c>
      <c r="E62" s="143">
        <v>0</v>
      </c>
      <c r="F62" s="143">
        <v>0</v>
      </c>
      <c r="G62" s="73"/>
    </row>
    <row r="63" spans="1:7" ht="110.25" customHeight="1" x14ac:dyDescent="0.25">
      <c r="A63" s="142" t="s">
        <v>411</v>
      </c>
      <c r="B63" s="142" t="s">
        <v>412</v>
      </c>
      <c r="C63" s="143">
        <v>10000</v>
      </c>
      <c r="D63" s="143">
        <v>10000</v>
      </c>
      <c r="E63" s="143">
        <v>0</v>
      </c>
      <c r="F63" s="143">
        <v>0</v>
      </c>
      <c r="G63" s="73"/>
    </row>
    <row r="64" spans="1:7" ht="48.6" customHeight="1" x14ac:dyDescent="0.25">
      <c r="A64" s="140" t="s">
        <v>304</v>
      </c>
      <c r="B64" s="140" t="s">
        <v>43</v>
      </c>
      <c r="C64" s="141">
        <v>2430200</v>
      </c>
      <c r="D64" s="141">
        <v>2430200</v>
      </c>
      <c r="E64" s="141">
        <v>0</v>
      </c>
      <c r="F64" s="141">
        <v>0</v>
      </c>
      <c r="G64" s="73"/>
    </row>
    <row r="65" spans="1:8" ht="24.6" customHeight="1" x14ac:dyDescent="0.25">
      <c r="A65" s="140" t="s">
        <v>305</v>
      </c>
      <c r="B65" s="140" t="s">
        <v>44</v>
      </c>
      <c r="C65" s="141">
        <v>1396200</v>
      </c>
      <c r="D65" s="141">
        <v>1396200</v>
      </c>
      <c r="E65" s="141">
        <v>0</v>
      </c>
      <c r="F65" s="141">
        <v>0</v>
      </c>
      <c r="G65" s="73"/>
    </row>
    <row r="66" spans="1:8" ht="60.95" customHeight="1" x14ac:dyDescent="0.25">
      <c r="A66" s="142" t="s">
        <v>306</v>
      </c>
      <c r="B66" s="142" t="s">
        <v>307</v>
      </c>
      <c r="C66" s="143">
        <v>62200</v>
      </c>
      <c r="D66" s="143">
        <v>62200</v>
      </c>
      <c r="E66" s="143">
        <v>0</v>
      </c>
      <c r="F66" s="143">
        <v>0</v>
      </c>
      <c r="G66" s="73"/>
    </row>
    <row r="67" spans="1:8" ht="25.5" customHeight="1" x14ac:dyDescent="0.25">
      <c r="A67" s="142" t="s">
        <v>308</v>
      </c>
      <c r="B67" s="142" t="s">
        <v>45</v>
      </c>
      <c r="C67" s="143">
        <v>1000000</v>
      </c>
      <c r="D67" s="143">
        <v>1000000</v>
      </c>
      <c r="E67" s="143">
        <v>0</v>
      </c>
      <c r="F67" s="143">
        <v>0</v>
      </c>
      <c r="G67" s="73"/>
    </row>
    <row r="68" spans="1:8" ht="40.5" customHeight="1" x14ac:dyDescent="0.25">
      <c r="A68" s="142" t="s">
        <v>309</v>
      </c>
      <c r="B68" s="142" t="s">
        <v>70</v>
      </c>
      <c r="C68" s="143">
        <v>334000</v>
      </c>
      <c r="D68" s="143">
        <v>334000</v>
      </c>
      <c r="E68" s="143">
        <v>0</v>
      </c>
      <c r="F68" s="143">
        <v>0</v>
      </c>
      <c r="G68" s="73"/>
    </row>
    <row r="69" spans="1:8" ht="60.6" customHeight="1" x14ac:dyDescent="0.25">
      <c r="A69" s="140" t="s">
        <v>310</v>
      </c>
      <c r="B69" s="140" t="s">
        <v>46</v>
      </c>
      <c r="C69" s="141">
        <v>1000000</v>
      </c>
      <c r="D69" s="141">
        <v>1000000</v>
      </c>
      <c r="E69" s="141">
        <v>0</v>
      </c>
      <c r="F69" s="141">
        <v>0</v>
      </c>
      <c r="G69" s="73"/>
    </row>
    <row r="70" spans="1:8" ht="61.5" customHeight="1" x14ac:dyDescent="0.25">
      <c r="A70" s="142" t="s">
        <v>311</v>
      </c>
      <c r="B70" s="142" t="s">
        <v>312</v>
      </c>
      <c r="C70" s="143">
        <v>1000000</v>
      </c>
      <c r="D70" s="143">
        <v>1000000</v>
      </c>
      <c r="E70" s="143">
        <v>0</v>
      </c>
      <c r="F70" s="143">
        <v>0</v>
      </c>
      <c r="G70" s="73"/>
    </row>
    <row r="71" spans="1:8" ht="32.450000000000003" customHeight="1" x14ac:dyDescent="0.25">
      <c r="A71" s="140" t="s">
        <v>313</v>
      </c>
      <c r="B71" s="140" t="s">
        <v>47</v>
      </c>
      <c r="C71" s="141">
        <v>34000</v>
      </c>
      <c r="D71" s="141">
        <v>34000</v>
      </c>
      <c r="E71" s="141">
        <v>0</v>
      </c>
      <c r="F71" s="141">
        <v>0</v>
      </c>
      <c r="G71" s="76" t="e">
        <f>#N/A</f>
        <v>#N/A</v>
      </c>
      <c r="H71" s="76" t="e">
        <f>#N/A</f>
        <v>#N/A</v>
      </c>
    </row>
    <row r="72" spans="1:8" ht="62.45" customHeight="1" x14ac:dyDescent="0.25">
      <c r="A72" s="142" t="s">
        <v>314</v>
      </c>
      <c r="B72" s="142" t="s">
        <v>48</v>
      </c>
      <c r="C72" s="143">
        <v>30000</v>
      </c>
      <c r="D72" s="143">
        <v>30000</v>
      </c>
      <c r="E72" s="143">
        <v>0</v>
      </c>
      <c r="F72" s="143">
        <v>0</v>
      </c>
      <c r="G72" s="76" t="e">
        <f>#N/A</f>
        <v>#N/A</v>
      </c>
      <c r="H72" s="76" t="e">
        <f>#N/A</f>
        <v>#N/A</v>
      </c>
    </row>
    <row r="73" spans="1:8" ht="60.95" customHeight="1" x14ac:dyDescent="0.25">
      <c r="A73" s="142" t="s">
        <v>315</v>
      </c>
      <c r="B73" s="142" t="s">
        <v>49</v>
      </c>
      <c r="C73" s="143">
        <v>4000</v>
      </c>
      <c r="D73" s="143">
        <v>4000</v>
      </c>
      <c r="E73" s="143">
        <v>0</v>
      </c>
      <c r="F73" s="143">
        <v>0</v>
      </c>
      <c r="G73" s="73"/>
    </row>
    <row r="74" spans="1:8" ht="21.95" customHeight="1" x14ac:dyDescent="0.25">
      <c r="A74" s="140" t="s">
        <v>316</v>
      </c>
      <c r="B74" s="140" t="s">
        <v>50</v>
      </c>
      <c r="C74" s="141">
        <v>166000</v>
      </c>
      <c r="D74" s="141">
        <v>166000</v>
      </c>
      <c r="E74" s="141">
        <v>0</v>
      </c>
      <c r="F74" s="141">
        <v>0</v>
      </c>
      <c r="G74" s="73"/>
    </row>
    <row r="75" spans="1:8" ht="23.45" customHeight="1" x14ac:dyDescent="0.25">
      <c r="A75" s="140" t="s">
        <v>317</v>
      </c>
      <c r="B75" s="140" t="s">
        <v>51</v>
      </c>
      <c r="C75" s="141">
        <v>166000</v>
      </c>
      <c r="D75" s="141">
        <v>166000</v>
      </c>
      <c r="E75" s="141">
        <v>0</v>
      </c>
      <c r="F75" s="141">
        <v>0</v>
      </c>
      <c r="G75" s="73"/>
    </row>
    <row r="76" spans="1:8" ht="29.1" customHeight="1" x14ac:dyDescent="0.25">
      <c r="A76" s="142" t="s">
        <v>318</v>
      </c>
      <c r="B76" s="142" t="s">
        <v>51</v>
      </c>
      <c r="C76" s="143">
        <v>166000</v>
      </c>
      <c r="D76" s="143">
        <v>166000</v>
      </c>
      <c r="E76" s="143">
        <v>0</v>
      </c>
      <c r="F76" s="143">
        <v>0</v>
      </c>
      <c r="G76" s="73"/>
    </row>
    <row r="77" spans="1:8" ht="29.45" customHeight="1" x14ac:dyDescent="0.25">
      <c r="A77" s="140" t="s">
        <v>319</v>
      </c>
      <c r="B77" s="140" t="s">
        <v>52</v>
      </c>
      <c r="C77" s="141">
        <v>2950100</v>
      </c>
      <c r="D77" s="141">
        <v>0</v>
      </c>
      <c r="E77" s="141">
        <v>2950100</v>
      </c>
      <c r="F77" s="141">
        <v>0</v>
      </c>
      <c r="G77" s="73"/>
    </row>
    <row r="78" spans="1:8" ht="44.45" customHeight="1" x14ac:dyDescent="0.25">
      <c r="A78" s="140" t="s">
        <v>320</v>
      </c>
      <c r="B78" s="140" t="s">
        <v>53</v>
      </c>
      <c r="C78" s="141">
        <v>2950100</v>
      </c>
      <c r="D78" s="141">
        <v>0</v>
      </c>
      <c r="E78" s="141">
        <v>2950100</v>
      </c>
      <c r="F78" s="141">
        <v>0</v>
      </c>
      <c r="G78" s="73"/>
    </row>
    <row r="79" spans="1:8" ht="42" customHeight="1" x14ac:dyDescent="0.25">
      <c r="A79" s="142" t="s">
        <v>321</v>
      </c>
      <c r="B79" s="142" t="s">
        <v>54</v>
      </c>
      <c r="C79" s="143">
        <v>2865000</v>
      </c>
      <c r="D79" s="143">
        <v>0</v>
      </c>
      <c r="E79" s="143">
        <v>2865000</v>
      </c>
      <c r="F79" s="143">
        <v>0</v>
      </c>
      <c r="G79" s="73"/>
    </row>
    <row r="80" spans="1:8" ht="58.5" customHeight="1" x14ac:dyDescent="0.25">
      <c r="A80" s="142" t="s">
        <v>322</v>
      </c>
      <c r="B80" s="142" t="s">
        <v>413</v>
      </c>
      <c r="C80" s="143">
        <v>85100</v>
      </c>
      <c r="D80" s="143">
        <v>0</v>
      </c>
      <c r="E80" s="143">
        <v>85100</v>
      </c>
      <c r="F80" s="143">
        <v>0</v>
      </c>
      <c r="G80" s="73"/>
    </row>
    <row r="81" spans="1:9" ht="27.6" customHeight="1" x14ac:dyDescent="0.25">
      <c r="A81" s="140" t="s">
        <v>323</v>
      </c>
      <c r="B81" s="140" t="s">
        <v>71</v>
      </c>
      <c r="C81" s="141">
        <v>1350000</v>
      </c>
      <c r="D81" s="141">
        <v>0</v>
      </c>
      <c r="E81" s="141">
        <v>1350000</v>
      </c>
      <c r="F81" s="141">
        <v>1350000</v>
      </c>
      <c r="G81" s="73"/>
    </row>
    <row r="82" spans="1:9" ht="35.450000000000003" customHeight="1" x14ac:dyDescent="0.25">
      <c r="A82" s="140" t="s">
        <v>447</v>
      </c>
      <c r="B82" s="140" t="s">
        <v>448</v>
      </c>
      <c r="C82" s="141">
        <v>760000</v>
      </c>
      <c r="D82" s="141">
        <v>0</v>
      </c>
      <c r="E82" s="141">
        <v>760000</v>
      </c>
      <c r="F82" s="141">
        <v>760000</v>
      </c>
      <c r="G82" s="73"/>
    </row>
    <row r="83" spans="1:9" ht="62.1" customHeight="1" x14ac:dyDescent="0.25">
      <c r="A83" s="140" t="s">
        <v>449</v>
      </c>
      <c r="B83" s="140" t="s">
        <v>450</v>
      </c>
      <c r="C83" s="141">
        <v>760000</v>
      </c>
      <c r="D83" s="141">
        <v>0</v>
      </c>
      <c r="E83" s="141">
        <v>760000</v>
      </c>
      <c r="F83" s="141">
        <v>760000</v>
      </c>
      <c r="G83" s="73"/>
    </row>
    <row r="84" spans="1:9" ht="32.1" customHeight="1" x14ac:dyDescent="0.25">
      <c r="A84" s="140" t="s">
        <v>324</v>
      </c>
      <c r="B84" s="140" t="s">
        <v>152</v>
      </c>
      <c r="C84" s="141">
        <v>590000</v>
      </c>
      <c r="D84" s="141">
        <v>0</v>
      </c>
      <c r="E84" s="141">
        <v>590000</v>
      </c>
      <c r="F84" s="141">
        <v>590000</v>
      </c>
      <c r="G84" s="73"/>
    </row>
    <row r="85" spans="1:9" ht="35.450000000000003" customHeight="1" x14ac:dyDescent="0.25">
      <c r="A85" s="140" t="s">
        <v>325</v>
      </c>
      <c r="B85" s="140" t="s">
        <v>153</v>
      </c>
      <c r="C85" s="141">
        <v>590000</v>
      </c>
      <c r="D85" s="141">
        <v>0</v>
      </c>
      <c r="E85" s="141">
        <v>590000</v>
      </c>
      <c r="F85" s="141">
        <v>590000</v>
      </c>
      <c r="G85" s="73"/>
    </row>
    <row r="86" spans="1:9" ht="102.95" customHeight="1" x14ac:dyDescent="0.25">
      <c r="A86" s="142" t="s">
        <v>326</v>
      </c>
      <c r="B86" s="142" t="s">
        <v>154</v>
      </c>
      <c r="C86" s="143">
        <v>590000</v>
      </c>
      <c r="D86" s="143">
        <v>0</v>
      </c>
      <c r="E86" s="143">
        <v>590000</v>
      </c>
      <c r="F86" s="143">
        <v>590000</v>
      </c>
      <c r="G86" s="73"/>
    </row>
    <row r="87" spans="1:9" ht="38.1" customHeight="1" x14ac:dyDescent="0.25">
      <c r="A87" s="140" t="s">
        <v>327</v>
      </c>
      <c r="B87" s="140" t="s">
        <v>328</v>
      </c>
      <c r="C87" s="141">
        <v>169490400</v>
      </c>
      <c r="D87" s="141">
        <v>165125800</v>
      </c>
      <c r="E87" s="141">
        <v>4364600</v>
      </c>
      <c r="F87" s="141">
        <v>1350000</v>
      </c>
      <c r="G87" s="73"/>
    </row>
    <row r="88" spans="1:9" s="79" customFormat="1" ht="39.6" customHeight="1" x14ac:dyDescent="0.25">
      <c r="A88" s="140" t="s">
        <v>329</v>
      </c>
      <c r="B88" s="140" t="s">
        <v>55</v>
      </c>
      <c r="C88" s="141">
        <v>205686968</v>
      </c>
      <c r="D88" s="141">
        <v>204686968</v>
      </c>
      <c r="E88" s="141">
        <v>1000000</v>
      </c>
      <c r="F88" s="141">
        <v>1000000</v>
      </c>
      <c r="G88" s="78"/>
    </row>
    <row r="89" spans="1:9" s="79" customFormat="1" ht="33.950000000000003" customHeight="1" x14ac:dyDescent="0.25">
      <c r="A89" s="140" t="s">
        <v>330</v>
      </c>
      <c r="B89" s="140" t="s">
        <v>56</v>
      </c>
      <c r="C89" s="141">
        <v>205686968</v>
      </c>
      <c r="D89" s="141">
        <v>204686968</v>
      </c>
      <c r="E89" s="141">
        <v>1000000</v>
      </c>
      <c r="F89" s="141">
        <v>1000000</v>
      </c>
      <c r="G89" s="78"/>
    </row>
    <row r="90" spans="1:9" s="79" customFormat="1" ht="37.5" customHeight="1" x14ac:dyDescent="0.25">
      <c r="A90" s="140" t="s">
        <v>331</v>
      </c>
      <c r="B90" s="140" t="s">
        <v>137</v>
      </c>
      <c r="C90" s="141">
        <v>37680600</v>
      </c>
      <c r="D90" s="141">
        <v>37680600</v>
      </c>
      <c r="E90" s="141">
        <v>0</v>
      </c>
      <c r="F90" s="141">
        <v>0</v>
      </c>
      <c r="G90" s="78"/>
    </row>
    <row r="91" spans="1:9" s="79" customFormat="1" ht="42.95" customHeight="1" x14ac:dyDescent="0.25">
      <c r="A91" s="142" t="s">
        <v>332</v>
      </c>
      <c r="B91" s="142" t="s">
        <v>57</v>
      </c>
      <c r="C91" s="143">
        <v>37680600</v>
      </c>
      <c r="D91" s="143">
        <v>37680600</v>
      </c>
      <c r="E91" s="143">
        <v>0</v>
      </c>
      <c r="F91" s="143">
        <v>0</v>
      </c>
      <c r="G91" s="78"/>
    </row>
    <row r="92" spans="1:9" s="79" customFormat="1" ht="33" customHeight="1" x14ac:dyDescent="0.25">
      <c r="A92" s="140" t="s">
        <v>451</v>
      </c>
      <c r="B92" s="140" t="s">
        <v>427</v>
      </c>
      <c r="C92" s="141">
        <v>164238000</v>
      </c>
      <c r="D92" s="141">
        <v>164238000</v>
      </c>
      <c r="E92" s="141">
        <v>0</v>
      </c>
      <c r="F92" s="141">
        <v>0</v>
      </c>
      <c r="G92" s="78"/>
    </row>
    <row r="93" spans="1:9" s="79" customFormat="1" ht="47.1" customHeight="1" x14ac:dyDescent="0.25">
      <c r="A93" s="142">
        <v>41033900</v>
      </c>
      <c r="B93" s="142" t="s">
        <v>383</v>
      </c>
      <c r="C93" s="143">
        <v>164238000</v>
      </c>
      <c r="D93" s="143">
        <v>164238000</v>
      </c>
      <c r="E93" s="143">
        <v>0</v>
      </c>
      <c r="F93" s="143">
        <v>0</v>
      </c>
      <c r="G93" s="78"/>
    </row>
    <row r="94" spans="1:9" ht="45" customHeight="1" x14ac:dyDescent="0.25">
      <c r="A94" s="140" t="s">
        <v>193</v>
      </c>
      <c r="B94" s="140" t="s">
        <v>194</v>
      </c>
      <c r="C94" s="141">
        <v>3768368</v>
      </c>
      <c r="D94" s="141">
        <v>2768368</v>
      </c>
      <c r="E94" s="141">
        <v>1000000</v>
      </c>
      <c r="F94" s="141">
        <v>1000000</v>
      </c>
      <c r="G94" s="76">
        <f>G82+G83</f>
        <v>0</v>
      </c>
      <c r="H94" s="76">
        <f>H82+H83</f>
        <v>0</v>
      </c>
    </row>
    <row r="95" spans="1:9" ht="61.5" customHeight="1" x14ac:dyDescent="0.25">
      <c r="A95" s="142" t="s">
        <v>452</v>
      </c>
      <c r="B95" s="142" t="s">
        <v>428</v>
      </c>
      <c r="C95" s="143">
        <v>1638870</v>
      </c>
      <c r="D95" s="143">
        <v>1638870</v>
      </c>
      <c r="E95" s="143">
        <v>0</v>
      </c>
      <c r="F95" s="143">
        <v>0</v>
      </c>
      <c r="G95" s="77"/>
      <c r="H95" s="77"/>
      <c r="I95" s="110"/>
    </row>
    <row r="96" spans="1:9" ht="28.5" customHeight="1" x14ac:dyDescent="0.25">
      <c r="A96" s="142" t="s">
        <v>195</v>
      </c>
      <c r="B96" s="142" t="s">
        <v>196</v>
      </c>
      <c r="C96" s="143">
        <v>2129498</v>
      </c>
      <c r="D96" s="143">
        <v>1129498</v>
      </c>
      <c r="E96" s="143">
        <v>1000000</v>
      </c>
      <c r="F96" s="143">
        <v>1000000</v>
      </c>
      <c r="G96" s="77"/>
      <c r="H96" s="77"/>
      <c r="I96" s="110"/>
    </row>
    <row r="97" spans="1:6" ht="35.450000000000003" customHeight="1" x14ac:dyDescent="0.25">
      <c r="A97" s="140" t="s">
        <v>174</v>
      </c>
      <c r="B97" s="140" t="s">
        <v>162</v>
      </c>
      <c r="C97" s="141">
        <v>375177368</v>
      </c>
      <c r="D97" s="141">
        <v>369812768</v>
      </c>
      <c r="E97" s="141">
        <v>5364600</v>
      </c>
      <c r="F97" s="141">
        <v>2350000</v>
      </c>
    </row>
    <row r="99" spans="1:6" x14ac:dyDescent="0.25">
      <c r="B99" s="53" t="s">
        <v>360</v>
      </c>
      <c r="D99" s="53" t="s">
        <v>453</v>
      </c>
    </row>
  </sheetData>
  <mergeCells count="13">
    <mergeCell ref="E11:F11"/>
    <mergeCell ref="C11:C12"/>
    <mergeCell ref="A8:B8"/>
    <mergeCell ref="A9:B9"/>
    <mergeCell ref="A11:A12"/>
    <mergeCell ref="D11:D12"/>
    <mergeCell ref="B11:B12"/>
    <mergeCell ref="C1:F1"/>
    <mergeCell ref="C2:F2"/>
    <mergeCell ref="C3:F3"/>
    <mergeCell ref="C4:F4"/>
    <mergeCell ref="A6:F6"/>
    <mergeCell ref="A7:F7"/>
  </mergeCells>
  <phoneticPr fontId="27" type="noConversion"/>
  <conditionalFormatting sqref="B14:B91 D17:D19 C14:E14 C15:C96">
    <cfRule type="cellIs" dxfId="1" priority="2" stopIfTrue="1" operator="equal">
      <formula>0</formula>
    </cfRule>
  </conditionalFormatting>
  <conditionalFormatting sqref="D20:D53 E54:E56 E59 E77:E79 D15:D16 G15:H15 G20:H20 G32:H32 D59:D76 G71:H72 D94 G94:H94 D95:H96">
    <cfRule type="cellIs" dxfId="0" priority="1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0" fitToHeight="3" orientation="portrait" horizontalDpi="360" verticalDpi="360" r:id="rId1"/>
  <headerFooter alignWithMargins="0"/>
  <rowBreaks count="1" manualBreakCount="1">
    <brk id="58" max="7" man="1"/>
  </rowBreaks>
  <colBreaks count="1" manualBreakCount="1">
    <brk id="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5"/>
  <sheetViews>
    <sheetView view="pageBreakPreview" topLeftCell="B1" zoomScaleNormal="100" zoomScaleSheetLayoutView="100" workbookViewId="0">
      <selection activeCell="C29" sqref="C29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416</v>
      </c>
    </row>
    <row r="2" spans="1:6" ht="34.5" customHeight="1" x14ac:dyDescent="0.3">
      <c r="B2" s="26"/>
      <c r="D2" s="154" t="s">
        <v>460</v>
      </c>
      <c r="E2" s="154"/>
      <c r="F2" s="154"/>
    </row>
    <row r="3" spans="1:6" ht="35.450000000000003" customHeight="1" x14ac:dyDescent="0.3">
      <c r="D3" s="154" t="s">
        <v>443</v>
      </c>
      <c r="E3" s="154"/>
      <c r="F3" s="154"/>
    </row>
    <row r="4" spans="1:6" ht="22.5" customHeight="1" x14ac:dyDescent="0.2">
      <c r="A4" s="153" t="s">
        <v>419</v>
      </c>
      <c r="B4" s="153"/>
      <c r="C4" s="153"/>
      <c r="D4" s="153"/>
      <c r="E4" s="153"/>
      <c r="F4" s="153"/>
    </row>
    <row r="5" spans="1:6" ht="20.25" x14ac:dyDescent="0.3">
      <c r="A5" s="24"/>
      <c r="B5" s="25" t="s">
        <v>369</v>
      </c>
      <c r="C5" s="12"/>
      <c r="D5" s="12"/>
      <c r="E5" s="12"/>
      <c r="F5" s="12"/>
    </row>
    <row r="6" spans="1:6" ht="18.75" x14ac:dyDescent="0.2">
      <c r="A6" s="155" t="s">
        <v>141</v>
      </c>
      <c r="B6" s="155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168</v>
      </c>
    </row>
    <row r="8" spans="1:6" ht="22.5" customHeight="1" x14ac:dyDescent="0.25">
      <c r="A8" s="10" t="s">
        <v>177</v>
      </c>
      <c r="B8" s="10" t="s">
        <v>169</v>
      </c>
      <c r="C8" s="10" t="s">
        <v>170</v>
      </c>
      <c r="D8" s="11" t="s">
        <v>180</v>
      </c>
      <c r="E8" s="159" t="s">
        <v>181</v>
      </c>
      <c r="F8" s="160"/>
    </row>
    <row r="9" spans="1:6" ht="31.5" x14ac:dyDescent="0.25">
      <c r="A9" s="10"/>
      <c r="B9" s="10"/>
      <c r="C9" s="10"/>
      <c r="D9" s="10"/>
      <c r="E9" s="10" t="s">
        <v>171</v>
      </c>
      <c r="F9" s="11" t="s">
        <v>172</v>
      </c>
    </row>
    <row r="10" spans="1:6" ht="15.75" x14ac:dyDescent="0.2">
      <c r="A10" s="95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</row>
    <row r="11" spans="1:6" ht="20.45" customHeight="1" x14ac:dyDescent="0.25">
      <c r="A11" s="156" t="s">
        <v>173</v>
      </c>
      <c r="B11" s="157"/>
      <c r="C11" s="157"/>
      <c r="D11" s="157"/>
      <c r="E11" s="157"/>
      <c r="F11" s="158"/>
    </row>
    <row r="12" spans="1:6" ht="15.75" x14ac:dyDescent="0.25">
      <c r="A12" s="97">
        <v>200000</v>
      </c>
      <c r="B12" s="97" t="s">
        <v>4</v>
      </c>
      <c r="C12" s="100">
        <f>C16</f>
        <v>30197573</v>
      </c>
      <c r="D12" s="100">
        <f>D16</f>
        <v>18809400</v>
      </c>
      <c r="E12" s="100">
        <f>E16</f>
        <v>11388173</v>
      </c>
      <c r="F12" s="100">
        <f>F16</f>
        <v>11205000</v>
      </c>
    </row>
    <row r="13" spans="1:6" ht="33.950000000000003" customHeight="1" x14ac:dyDescent="0.25">
      <c r="A13" s="127">
        <v>206000</v>
      </c>
      <c r="B13" s="128" t="s">
        <v>366</v>
      </c>
      <c r="C13" s="99">
        <f t="shared" ref="C13:C20" si="0">D13+E13</f>
        <v>0</v>
      </c>
      <c r="D13" s="99">
        <v>0</v>
      </c>
      <c r="E13" s="99">
        <v>0</v>
      </c>
      <c r="F13" s="99">
        <v>0</v>
      </c>
    </row>
    <row r="14" spans="1:6" ht="23.25" customHeight="1" x14ac:dyDescent="0.25">
      <c r="A14" s="129">
        <v>206110</v>
      </c>
      <c r="B14" s="130" t="s">
        <v>367</v>
      </c>
      <c r="C14" s="99">
        <f t="shared" si="0"/>
        <v>22000000</v>
      </c>
      <c r="D14" s="99">
        <v>20000000</v>
      </c>
      <c r="E14" s="99">
        <v>2000000</v>
      </c>
      <c r="F14" s="99">
        <v>1500000</v>
      </c>
    </row>
    <row r="15" spans="1:6" ht="19.149999999999999" customHeight="1" x14ac:dyDescent="0.25">
      <c r="A15" s="129">
        <v>206210</v>
      </c>
      <c r="B15" s="130" t="s">
        <v>368</v>
      </c>
      <c r="C15" s="99">
        <f t="shared" si="0"/>
        <v>-22000000</v>
      </c>
      <c r="D15" s="99">
        <v>-20000000</v>
      </c>
      <c r="E15" s="99">
        <v>-2000000</v>
      </c>
      <c r="F15" s="99">
        <v>-1500000</v>
      </c>
    </row>
    <row r="16" spans="1:6" ht="15.75" x14ac:dyDescent="0.25">
      <c r="A16" s="97">
        <v>208000</v>
      </c>
      <c r="B16" s="97" t="s">
        <v>5</v>
      </c>
      <c r="C16" s="100">
        <f t="shared" si="0"/>
        <v>30197573</v>
      </c>
      <c r="D16" s="100">
        <f>D17-D18+D19</f>
        <v>18809400</v>
      </c>
      <c r="E16" s="100">
        <f>E17-E18+E19</f>
        <v>11388173</v>
      </c>
      <c r="F16" s="100">
        <f>F17-F18+F19</f>
        <v>11205000</v>
      </c>
    </row>
    <row r="17" spans="1:6" ht="15.75" x14ac:dyDescent="0.25">
      <c r="A17" s="98">
        <v>208100</v>
      </c>
      <c r="B17" s="96" t="s">
        <v>441</v>
      </c>
      <c r="C17" s="99">
        <f t="shared" si="0"/>
        <v>36891089.439999998</v>
      </c>
      <c r="D17" s="99">
        <v>33716467.460000001</v>
      </c>
      <c r="E17" s="99">
        <v>3174621.98</v>
      </c>
      <c r="F17" s="99">
        <v>1785304.57</v>
      </c>
    </row>
    <row r="18" spans="1:6" ht="15.75" x14ac:dyDescent="0.25">
      <c r="A18" s="98">
        <v>208200</v>
      </c>
      <c r="B18" s="96" t="s">
        <v>442</v>
      </c>
      <c r="C18" s="99">
        <f t="shared" si="0"/>
        <v>6693516.4399999995</v>
      </c>
      <c r="D18" s="99">
        <v>4702067.46</v>
      </c>
      <c r="E18" s="99">
        <v>1991448.98</v>
      </c>
      <c r="F18" s="99">
        <v>785304.57</v>
      </c>
    </row>
    <row r="19" spans="1:6" ht="31.5" x14ac:dyDescent="0.25">
      <c r="A19" s="98">
        <v>208400</v>
      </c>
      <c r="B19" s="96" t="s">
        <v>6</v>
      </c>
      <c r="C19" s="99">
        <f t="shared" si="0"/>
        <v>0</v>
      </c>
      <c r="D19" s="99">
        <v>-10205000</v>
      </c>
      <c r="E19" s="99">
        <v>10205000</v>
      </c>
      <c r="F19" s="99">
        <v>10205000</v>
      </c>
    </row>
    <row r="20" spans="1:6" ht="24.6" customHeight="1" x14ac:dyDescent="0.25">
      <c r="A20" s="97" t="s">
        <v>174</v>
      </c>
      <c r="B20" s="97" t="s">
        <v>175</v>
      </c>
      <c r="C20" s="100">
        <f t="shared" si="0"/>
        <v>30197573</v>
      </c>
      <c r="D20" s="100">
        <f>D16</f>
        <v>18809400</v>
      </c>
      <c r="E20" s="100">
        <f>E16</f>
        <v>11388173</v>
      </c>
      <c r="F20" s="100">
        <f>F16</f>
        <v>11205000</v>
      </c>
    </row>
    <row r="21" spans="1:6" ht="21.6" customHeight="1" x14ac:dyDescent="0.25">
      <c r="A21" s="156" t="s">
        <v>176</v>
      </c>
      <c r="B21" s="157"/>
      <c r="C21" s="157"/>
      <c r="D21" s="157"/>
      <c r="E21" s="157"/>
      <c r="F21" s="158"/>
    </row>
    <row r="22" spans="1:6" s="82" customFormat="1" ht="15.75" x14ac:dyDescent="0.25">
      <c r="A22" s="97">
        <v>600000</v>
      </c>
      <c r="B22" s="97" t="s">
        <v>178</v>
      </c>
      <c r="C22" s="100">
        <f>C16</f>
        <v>30197573</v>
      </c>
      <c r="D22" s="100">
        <f>D16</f>
        <v>18809400</v>
      </c>
      <c r="E22" s="100">
        <f>E16</f>
        <v>11388173</v>
      </c>
      <c r="F22" s="100">
        <f>F16</f>
        <v>11205000</v>
      </c>
    </row>
    <row r="23" spans="1:6" s="82" customFormat="1" ht="31.5" x14ac:dyDescent="0.25">
      <c r="A23" s="101">
        <v>601000</v>
      </c>
      <c r="B23" s="102" t="s">
        <v>366</v>
      </c>
      <c r="C23" s="100">
        <v>0</v>
      </c>
      <c r="D23" s="100">
        <v>0</v>
      </c>
      <c r="E23" s="100">
        <v>0</v>
      </c>
      <c r="F23" s="100">
        <v>0</v>
      </c>
    </row>
    <row r="24" spans="1:6" s="82" customFormat="1" ht="15.75" x14ac:dyDescent="0.25">
      <c r="A24" s="129">
        <v>601110</v>
      </c>
      <c r="B24" s="130" t="s">
        <v>367</v>
      </c>
      <c r="C24" s="99">
        <f t="shared" ref="C24:C29" si="1">D24+E24</f>
        <v>22000000</v>
      </c>
      <c r="D24" s="99">
        <v>20000000</v>
      </c>
      <c r="E24" s="99">
        <v>2000000</v>
      </c>
      <c r="F24" s="99">
        <v>1500000</v>
      </c>
    </row>
    <row r="25" spans="1:6" s="82" customFormat="1" ht="15.75" x14ac:dyDescent="0.25">
      <c r="A25" s="129">
        <v>601210</v>
      </c>
      <c r="B25" s="130" t="s">
        <v>368</v>
      </c>
      <c r="C25" s="99">
        <f t="shared" si="1"/>
        <v>-22000000</v>
      </c>
      <c r="D25" s="99">
        <v>-20000000</v>
      </c>
      <c r="E25" s="99">
        <v>-2000000</v>
      </c>
      <c r="F25" s="99">
        <v>-1500000</v>
      </c>
    </row>
    <row r="26" spans="1:6" s="82" customFormat="1" ht="15.75" x14ac:dyDescent="0.25">
      <c r="A26" s="97">
        <v>602000</v>
      </c>
      <c r="B26" s="97" t="s">
        <v>179</v>
      </c>
      <c r="C26" s="100">
        <f t="shared" si="1"/>
        <v>30197573</v>
      </c>
      <c r="D26" s="100">
        <f t="shared" ref="D26:F29" si="2">D16</f>
        <v>18809400</v>
      </c>
      <c r="E26" s="100">
        <f t="shared" si="2"/>
        <v>11388173</v>
      </c>
      <c r="F26" s="100">
        <f t="shared" si="2"/>
        <v>11205000</v>
      </c>
    </row>
    <row r="27" spans="1:6" s="82" customFormat="1" ht="15.75" x14ac:dyDescent="0.25">
      <c r="A27" s="98">
        <v>602100</v>
      </c>
      <c r="B27" s="96" t="s">
        <v>441</v>
      </c>
      <c r="C27" s="99">
        <f t="shared" si="1"/>
        <v>36891089.439999998</v>
      </c>
      <c r="D27" s="99">
        <f t="shared" si="2"/>
        <v>33716467.460000001</v>
      </c>
      <c r="E27" s="99">
        <f t="shared" si="2"/>
        <v>3174621.98</v>
      </c>
      <c r="F27" s="99">
        <f t="shared" si="2"/>
        <v>1785304.57</v>
      </c>
    </row>
    <row r="28" spans="1:6" s="82" customFormat="1" ht="15.75" x14ac:dyDescent="0.25">
      <c r="A28" s="98">
        <v>602200</v>
      </c>
      <c r="B28" s="96" t="s">
        <v>442</v>
      </c>
      <c r="C28" s="99">
        <f t="shared" si="1"/>
        <v>6693516.4399999995</v>
      </c>
      <c r="D28" s="99">
        <f t="shared" si="2"/>
        <v>4702067.46</v>
      </c>
      <c r="E28" s="99">
        <f t="shared" si="2"/>
        <v>1991448.98</v>
      </c>
      <c r="F28" s="99">
        <f t="shared" si="2"/>
        <v>785304.57</v>
      </c>
    </row>
    <row r="29" spans="1:6" s="82" customFormat="1" ht="31.5" x14ac:dyDescent="0.25">
      <c r="A29" s="98">
        <v>602400</v>
      </c>
      <c r="B29" s="96" t="s">
        <v>6</v>
      </c>
      <c r="C29" s="99">
        <f t="shared" si="1"/>
        <v>0</v>
      </c>
      <c r="D29" s="99">
        <f t="shared" si="2"/>
        <v>-10205000</v>
      </c>
      <c r="E29" s="99">
        <f t="shared" si="2"/>
        <v>10205000</v>
      </c>
      <c r="F29" s="99">
        <f t="shared" si="2"/>
        <v>10205000</v>
      </c>
    </row>
    <row r="30" spans="1:6" ht="15.75" x14ac:dyDescent="0.25">
      <c r="A30" s="103" t="s">
        <v>174</v>
      </c>
      <c r="B30" s="103" t="s">
        <v>175</v>
      </c>
      <c r="C30" s="104">
        <f>C22</f>
        <v>30197573</v>
      </c>
      <c r="D30" s="104">
        <f>D22</f>
        <v>18809400</v>
      </c>
      <c r="E30" s="104">
        <f>E22</f>
        <v>11388173</v>
      </c>
      <c r="F30" s="104">
        <f>F22</f>
        <v>11205000</v>
      </c>
    </row>
    <row r="31" spans="1:6" x14ac:dyDescent="0.2">
      <c r="A31" s="82"/>
      <c r="B31" s="82"/>
      <c r="C31" s="82"/>
      <c r="D31" s="82"/>
      <c r="E31" s="82"/>
      <c r="F31" s="82"/>
    </row>
    <row r="32" spans="1:6" ht="15.75" x14ac:dyDescent="0.25">
      <c r="A32" s="82"/>
      <c r="B32" s="80" t="s">
        <v>360</v>
      </c>
      <c r="C32" s="82"/>
      <c r="D32" s="82"/>
      <c r="E32" s="80" t="s">
        <v>361</v>
      </c>
      <c r="F32" s="82"/>
    </row>
    <row r="33" spans="1:6" x14ac:dyDescent="0.2">
      <c r="A33" s="82"/>
      <c r="B33" s="82"/>
      <c r="C33" s="82"/>
      <c r="D33" s="82"/>
      <c r="E33" s="82"/>
      <c r="F33" s="82"/>
    </row>
    <row r="34" spans="1:6" x14ac:dyDescent="0.2">
      <c r="A34" s="82"/>
      <c r="B34" s="82"/>
      <c r="C34" s="82"/>
      <c r="D34" s="82"/>
      <c r="E34" s="82"/>
      <c r="F34" s="82"/>
    </row>
    <row r="35" spans="1:6" x14ac:dyDescent="0.2">
      <c r="A35" s="82"/>
      <c r="B35" s="82"/>
      <c r="C35" s="82"/>
      <c r="D35" s="82"/>
      <c r="E35" s="82"/>
      <c r="F35" s="82"/>
    </row>
  </sheetData>
  <mergeCells count="7">
    <mergeCell ref="A4:F4"/>
    <mergeCell ref="D2:F2"/>
    <mergeCell ref="A6:B6"/>
    <mergeCell ref="D3:F3"/>
    <mergeCell ref="A11:F11"/>
    <mergeCell ref="A21:F21"/>
    <mergeCell ref="E8:F8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78"/>
  <sheetViews>
    <sheetView showGridLines="0" showZeros="0" tabSelected="1" topLeftCell="B1" zoomScale="47" zoomScaleNormal="47" zoomScaleSheetLayoutView="100" workbookViewId="0">
      <selection activeCell="F54" sqref="F54"/>
    </sheetView>
  </sheetViews>
  <sheetFormatPr defaultColWidth="8.83203125" defaultRowHeight="20.25" x14ac:dyDescent="0.3"/>
  <cols>
    <col min="1" max="1" width="3.83203125" style="28" hidden="1" customWidth="1"/>
    <col min="2" max="2" width="23.1640625" style="28" customWidth="1"/>
    <col min="3" max="3" width="22" style="28" customWidth="1"/>
    <col min="4" max="4" width="19.1640625" style="28" customWidth="1"/>
    <col min="5" max="5" width="65.5" style="28" customWidth="1"/>
    <col min="6" max="6" width="27" style="28" customWidth="1"/>
    <col min="7" max="7" width="27.33203125" style="28" customWidth="1"/>
    <col min="8" max="8" width="28.33203125" style="28" customWidth="1"/>
    <col min="9" max="9" width="24.1640625" style="28" customWidth="1"/>
    <col min="10" max="10" width="27.5" style="28" customWidth="1"/>
    <col min="11" max="12" width="24.83203125" style="28" customWidth="1"/>
    <col min="13" max="13" width="23.6640625" style="28" customWidth="1"/>
    <col min="14" max="14" width="20.83203125" style="28" bestFit="1" customWidth="1"/>
    <col min="15" max="15" width="18.83203125" style="28" customWidth="1"/>
    <col min="16" max="16" width="23" style="28" customWidth="1"/>
    <col min="17" max="17" width="29.5" style="28" customWidth="1"/>
    <col min="18" max="18" width="22.83203125" style="30" bestFit="1" customWidth="1"/>
    <col min="19" max="21" width="8.83203125" style="30"/>
    <col min="22" max="22" width="36.5" style="30" customWidth="1"/>
    <col min="23" max="16384" width="8.83203125" style="30"/>
  </cols>
  <sheetData>
    <row r="1" spans="1:18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11" t="s">
        <v>150</v>
      </c>
      <c r="P1" s="29"/>
      <c r="Q1" s="29"/>
    </row>
    <row r="2" spans="1:18" ht="51.6" customHeight="1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54" t="s">
        <v>461</v>
      </c>
      <c r="P2" s="154"/>
      <c r="Q2" s="154"/>
    </row>
    <row r="3" spans="1:18" ht="52.5" customHeight="1" x14ac:dyDescent="0.3">
      <c r="F3" s="32"/>
      <c r="G3" s="32"/>
      <c r="H3" s="32"/>
      <c r="I3" s="32"/>
      <c r="J3" s="32"/>
      <c r="K3" s="32"/>
      <c r="L3" s="32"/>
      <c r="M3" s="32"/>
      <c r="N3" s="32"/>
      <c r="O3" s="154" t="s">
        <v>444</v>
      </c>
      <c r="P3" s="154"/>
      <c r="Q3" s="154"/>
    </row>
    <row r="4" spans="1:18" ht="57" customHeight="1" x14ac:dyDescent="0.3">
      <c r="B4" s="170" t="s">
        <v>420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8" x14ac:dyDescent="0.3">
      <c r="B5" s="171" t="s">
        <v>369</v>
      </c>
      <c r="C5" s="17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8" x14ac:dyDescent="0.3">
      <c r="B6" s="173" t="s">
        <v>141</v>
      </c>
      <c r="C6" s="17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x14ac:dyDescent="0.3">
      <c r="B7" s="34"/>
      <c r="C7" s="35"/>
      <c r="D7" s="35"/>
      <c r="E7" s="35"/>
      <c r="F7" s="35"/>
      <c r="G7" s="35"/>
      <c r="H7" s="36"/>
      <c r="I7" s="35"/>
      <c r="J7" s="35"/>
      <c r="K7" s="37"/>
      <c r="L7" s="37"/>
      <c r="M7" s="38"/>
      <c r="N7" s="38"/>
      <c r="O7" s="38"/>
      <c r="P7" s="38"/>
      <c r="Q7" s="39" t="s">
        <v>23</v>
      </c>
    </row>
    <row r="8" spans="1:18" x14ac:dyDescent="0.3">
      <c r="A8" s="40"/>
      <c r="B8" s="161" t="s">
        <v>142</v>
      </c>
      <c r="C8" s="161" t="s">
        <v>143</v>
      </c>
      <c r="D8" s="161" t="s">
        <v>155</v>
      </c>
      <c r="E8" s="161" t="s">
        <v>144</v>
      </c>
      <c r="F8" s="164" t="s">
        <v>180</v>
      </c>
      <c r="G8" s="165"/>
      <c r="H8" s="165"/>
      <c r="I8" s="165"/>
      <c r="J8" s="166"/>
      <c r="K8" s="164" t="s">
        <v>24</v>
      </c>
      <c r="L8" s="165"/>
      <c r="M8" s="165"/>
      <c r="N8" s="165"/>
      <c r="O8" s="165"/>
      <c r="P8" s="166"/>
      <c r="Q8" s="161" t="s">
        <v>182</v>
      </c>
    </row>
    <row r="9" spans="1:18" x14ac:dyDescent="0.3">
      <c r="A9" s="41"/>
      <c r="B9" s="162"/>
      <c r="C9" s="162"/>
      <c r="D9" s="162"/>
      <c r="E9" s="162"/>
      <c r="F9" s="161" t="s">
        <v>171</v>
      </c>
      <c r="G9" s="167" t="s">
        <v>184</v>
      </c>
      <c r="H9" s="164" t="s">
        <v>185</v>
      </c>
      <c r="I9" s="166"/>
      <c r="J9" s="167" t="s">
        <v>186</v>
      </c>
      <c r="K9" s="161" t="s">
        <v>171</v>
      </c>
      <c r="L9" s="161" t="s">
        <v>157</v>
      </c>
      <c r="M9" s="167" t="s">
        <v>184</v>
      </c>
      <c r="N9" s="164" t="s">
        <v>185</v>
      </c>
      <c r="O9" s="166"/>
      <c r="P9" s="167" t="s">
        <v>186</v>
      </c>
      <c r="Q9" s="162"/>
    </row>
    <row r="10" spans="1:18" x14ac:dyDescent="0.3">
      <c r="A10" s="42"/>
      <c r="B10" s="162"/>
      <c r="C10" s="162"/>
      <c r="D10" s="162"/>
      <c r="E10" s="162"/>
      <c r="F10" s="162"/>
      <c r="G10" s="168"/>
      <c r="H10" s="161" t="s">
        <v>187</v>
      </c>
      <c r="I10" s="161" t="s">
        <v>0</v>
      </c>
      <c r="J10" s="168"/>
      <c r="K10" s="162"/>
      <c r="L10" s="162"/>
      <c r="M10" s="168"/>
      <c r="N10" s="161" t="s">
        <v>187</v>
      </c>
      <c r="O10" s="161" t="s">
        <v>0</v>
      </c>
      <c r="P10" s="168"/>
      <c r="Q10" s="162"/>
    </row>
    <row r="11" spans="1:18" ht="150" customHeight="1" x14ac:dyDescent="0.3">
      <c r="A11" s="43"/>
      <c r="B11" s="163"/>
      <c r="C11" s="163"/>
      <c r="D11" s="163"/>
      <c r="E11" s="163"/>
      <c r="F11" s="163"/>
      <c r="G11" s="169"/>
      <c r="H11" s="163"/>
      <c r="I11" s="163"/>
      <c r="J11" s="169"/>
      <c r="K11" s="163"/>
      <c r="L11" s="163"/>
      <c r="M11" s="169"/>
      <c r="N11" s="163"/>
      <c r="O11" s="163"/>
      <c r="P11" s="169"/>
      <c r="Q11" s="163"/>
    </row>
    <row r="12" spans="1:18" x14ac:dyDescent="0.3">
      <c r="A12" s="43"/>
      <c r="B12" s="44">
        <v>1</v>
      </c>
      <c r="C12" s="44">
        <v>2</v>
      </c>
      <c r="D12" s="45">
        <v>3</v>
      </c>
      <c r="E12" s="45">
        <v>4</v>
      </c>
      <c r="F12" s="45">
        <v>5</v>
      </c>
      <c r="G12" s="46">
        <v>6</v>
      </c>
      <c r="H12" s="45">
        <v>7</v>
      </c>
      <c r="I12" s="45">
        <v>8</v>
      </c>
      <c r="J12" s="46">
        <v>9</v>
      </c>
      <c r="K12" s="45">
        <v>10</v>
      </c>
      <c r="L12" s="46">
        <v>11</v>
      </c>
      <c r="M12" s="45">
        <v>12</v>
      </c>
      <c r="N12" s="46">
        <v>13</v>
      </c>
      <c r="O12" s="45">
        <v>14</v>
      </c>
      <c r="P12" s="46">
        <v>15</v>
      </c>
      <c r="Q12" s="45">
        <v>16</v>
      </c>
    </row>
    <row r="13" spans="1:18" s="48" customFormat="1" ht="52.5" customHeight="1" x14ac:dyDescent="0.2">
      <c r="A13" s="47"/>
      <c r="B13" s="105" t="s">
        <v>3</v>
      </c>
      <c r="C13" s="105" t="s">
        <v>327</v>
      </c>
      <c r="D13" s="105" t="s">
        <v>327</v>
      </c>
      <c r="E13" s="105" t="s">
        <v>60</v>
      </c>
      <c r="F13" s="106">
        <v>134394872</v>
      </c>
      <c r="G13" s="106">
        <v>134294872</v>
      </c>
      <c r="H13" s="106">
        <v>75467940</v>
      </c>
      <c r="I13" s="106">
        <v>9244518</v>
      </c>
      <c r="J13" s="106">
        <v>100000</v>
      </c>
      <c r="K13" s="106">
        <v>15624500</v>
      </c>
      <c r="L13" s="106">
        <v>12755000</v>
      </c>
      <c r="M13" s="106">
        <v>2869500</v>
      </c>
      <c r="N13" s="106">
        <v>110000</v>
      </c>
      <c r="O13" s="106">
        <v>36000</v>
      </c>
      <c r="P13" s="106">
        <v>12755000</v>
      </c>
      <c r="Q13" s="106">
        <v>150019372</v>
      </c>
    </row>
    <row r="14" spans="1:18" ht="59.1" customHeight="1" x14ac:dyDescent="0.3">
      <c r="B14" s="105" t="s">
        <v>1</v>
      </c>
      <c r="C14" s="105" t="s">
        <v>327</v>
      </c>
      <c r="D14" s="105" t="s">
        <v>327</v>
      </c>
      <c r="E14" s="105" t="s">
        <v>60</v>
      </c>
      <c r="F14" s="106">
        <v>134394872</v>
      </c>
      <c r="G14" s="106">
        <v>134294872</v>
      </c>
      <c r="H14" s="106">
        <v>75467940</v>
      </c>
      <c r="I14" s="106">
        <v>9244518</v>
      </c>
      <c r="J14" s="106">
        <v>100000</v>
      </c>
      <c r="K14" s="106">
        <v>15624500</v>
      </c>
      <c r="L14" s="106">
        <v>12755000</v>
      </c>
      <c r="M14" s="106">
        <v>2869500</v>
      </c>
      <c r="N14" s="106">
        <v>110000</v>
      </c>
      <c r="O14" s="106">
        <v>36000</v>
      </c>
      <c r="P14" s="106">
        <v>12755000</v>
      </c>
      <c r="Q14" s="106">
        <v>150019372</v>
      </c>
      <c r="R14" s="137"/>
    </row>
    <row r="15" spans="1:18" ht="119.1" customHeight="1" x14ac:dyDescent="0.3">
      <c r="B15" s="107" t="s">
        <v>103</v>
      </c>
      <c r="C15" s="107" t="s">
        <v>104</v>
      </c>
      <c r="D15" s="107" t="s">
        <v>2</v>
      </c>
      <c r="E15" s="107" t="s">
        <v>105</v>
      </c>
      <c r="F15" s="108">
        <v>29400000</v>
      </c>
      <c r="G15" s="108">
        <v>29400000</v>
      </c>
      <c r="H15" s="108">
        <v>21843215</v>
      </c>
      <c r="I15" s="108">
        <v>909968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6">
        <v>29400000</v>
      </c>
    </row>
    <row r="16" spans="1:18" ht="60.95" customHeight="1" x14ac:dyDescent="0.3">
      <c r="B16" s="107" t="s">
        <v>107</v>
      </c>
      <c r="C16" s="107" t="s">
        <v>22</v>
      </c>
      <c r="D16" s="107" t="s">
        <v>21</v>
      </c>
      <c r="E16" s="107" t="s">
        <v>108</v>
      </c>
      <c r="F16" s="108">
        <v>388170</v>
      </c>
      <c r="G16" s="108">
        <v>388170</v>
      </c>
      <c r="H16" s="108">
        <v>298495</v>
      </c>
      <c r="I16" s="108">
        <v>23000</v>
      </c>
      <c r="J16" s="108">
        <v>0</v>
      </c>
      <c r="K16" s="108">
        <v>70000</v>
      </c>
      <c r="L16" s="108">
        <v>0</v>
      </c>
      <c r="M16" s="108">
        <v>70000</v>
      </c>
      <c r="N16" s="108">
        <v>10000</v>
      </c>
      <c r="O16" s="108">
        <v>33000</v>
      </c>
      <c r="P16" s="108">
        <v>0</v>
      </c>
      <c r="Q16" s="106">
        <v>458170</v>
      </c>
    </row>
    <row r="17" spans="2:17" ht="57" customHeight="1" x14ac:dyDescent="0.3">
      <c r="B17" s="107" t="s">
        <v>7</v>
      </c>
      <c r="C17" s="107" t="s">
        <v>14</v>
      </c>
      <c r="D17" s="107" t="s">
        <v>8</v>
      </c>
      <c r="E17" s="107" t="s">
        <v>78</v>
      </c>
      <c r="F17" s="108">
        <v>59215000</v>
      </c>
      <c r="G17" s="108">
        <v>59215000</v>
      </c>
      <c r="H17" s="108">
        <v>41950000</v>
      </c>
      <c r="I17" s="108">
        <v>4561750</v>
      </c>
      <c r="J17" s="108">
        <v>0</v>
      </c>
      <c r="K17" s="108">
        <v>2575000</v>
      </c>
      <c r="L17" s="108">
        <v>1075000</v>
      </c>
      <c r="M17" s="108">
        <v>1500000</v>
      </c>
      <c r="N17" s="108">
        <v>0</v>
      </c>
      <c r="O17" s="108">
        <v>0</v>
      </c>
      <c r="P17" s="108">
        <v>1075000</v>
      </c>
      <c r="Q17" s="106">
        <v>61790000</v>
      </c>
    </row>
    <row r="18" spans="2:17" ht="69.599999999999994" customHeight="1" x14ac:dyDescent="0.3">
      <c r="B18" s="107" t="s">
        <v>72</v>
      </c>
      <c r="C18" s="107" t="s">
        <v>73</v>
      </c>
      <c r="D18" s="107" t="s">
        <v>74</v>
      </c>
      <c r="E18" s="107" t="s">
        <v>75</v>
      </c>
      <c r="F18" s="108">
        <v>6083700</v>
      </c>
      <c r="G18" s="108">
        <v>6083700</v>
      </c>
      <c r="H18" s="108">
        <v>0</v>
      </c>
      <c r="I18" s="108">
        <v>0</v>
      </c>
      <c r="J18" s="108">
        <v>0</v>
      </c>
      <c r="K18" s="108">
        <v>1000000</v>
      </c>
      <c r="L18" s="108">
        <v>1000000</v>
      </c>
      <c r="M18" s="108">
        <v>0</v>
      </c>
      <c r="N18" s="108">
        <v>0</v>
      </c>
      <c r="O18" s="108">
        <v>0</v>
      </c>
      <c r="P18" s="108">
        <v>1000000</v>
      </c>
      <c r="Q18" s="106">
        <v>7083700</v>
      </c>
    </row>
    <row r="19" spans="2:17" ht="81" customHeight="1" x14ac:dyDescent="0.3">
      <c r="B19" s="107" t="s">
        <v>88</v>
      </c>
      <c r="C19" s="107" t="s">
        <v>112</v>
      </c>
      <c r="D19" s="107" t="s">
        <v>110</v>
      </c>
      <c r="E19" s="107" t="s">
        <v>87</v>
      </c>
      <c r="F19" s="108">
        <v>3100000</v>
      </c>
      <c r="G19" s="108">
        <v>3100000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6">
        <v>3100000</v>
      </c>
    </row>
    <row r="20" spans="2:17" ht="63.6" customHeight="1" x14ac:dyDescent="0.3">
      <c r="B20" s="107" t="s">
        <v>99</v>
      </c>
      <c r="C20" s="107" t="s">
        <v>113</v>
      </c>
      <c r="D20" s="107" t="s">
        <v>76</v>
      </c>
      <c r="E20" s="107" t="s">
        <v>114</v>
      </c>
      <c r="F20" s="108">
        <v>2000000</v>
      </c>
      <c r="G20" s="108">
        <v>2000000</v>
      </c>
      <c r="H20" s="108">
        <v>0</v>
      </c>
      <c r="I20" s="108">
        <v>270000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6">
        <v>2000000</v>
      </c>
    </row>
    <row r="21" spans="2:17" ht="90" customHeight="1" x14ac:dyDescent="0.3">
      <c r="B21" s="107" t="s">
        <v>189</v>
      </c>
      <c r="C21" s="107" t="s">
        <v>190</v>
      </c>
      <c r="D21" s="107" t="s">
        <v>148</v>
      </c>
      <c r="E21" s="107" t="s">
        <v>191</v>
      </c>
      <c r="F21" s="108">
        <v>760000</v>
      </c>
      <c r="G21" s="108">
        <v>760000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6">
        <v>760000</v>
      </c>
    </row>
    <row r="22" spans="2:17" ht="86.1" customHeight="1" x14ac:dyDescent="0.3">
      <c r="B22" s="107" t="s">
        <v>146</v>
      </c>
      <c r="C22" s="107" t="s">
        <v>147</v>
      </c>
      <c r="D22" s="107" t="s">
        <v>148</v>
      </c>
      <c r="E22" s="107" t="s">
        <v>149</v>
      </c>
      <c r="F22" s="108">
        <v>150000</v>
      </c>
      <c r="G22" s="108">
        <v>150000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6">
        <v>150000</v>
      </c>
    </row>
    <row r="23" spans="2:17" ht="84.95" customHeight="1" x14ac:dyDescent="0.3">
      <c r="B23" s="107" t="s">
        <v>197</v>
      </c>
      <c r="C23" s="107" t="s">
        <v>198</v>
      </c>
      <c r="D23" s="107" t="s">
        <v>148</v>
      </c>
      <c r="E23" s="107" t="s">
        <v>199</v>
      </c>
      <c r="F23" s="108">
        <v>50000</v>
      </c>
      <c r="G23" s="108">
        <v>50000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6">
        <v>50000</v>
      </c>
    </row>
    <row r="24" spans="2:17" ht="81" customHeight="1" x14ac:dyDescent="0.3">
      <c r="B24" s="107" t="s">
        <v>336</v>
      </c>
      <c r="C24" s="107" t="s">
        <v>337</v>
      </c>
      <c r="D24" s="107" t="s">
        <v>338</v>
      </c>
      <c r="E24" s="107" t="s">
        <v>339</v>
      </c>
      <c r="F24" s="108">
        <v>200000</v>
      </c>
      <c r="G24" s="108">
        <v>200000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6">
        <v>200000</v>
      </c>
    </row>
    <row r="25" spans="2:17" ht="107.45" customHeight="1" x14ac:dyDescent="0.3">
      <c r="B25" s="107" t="s">
        <v>13</v>
      </c>
      <c r="C25" s="107" t="s">
        <v>11</v>
      </c>
      <c r="D25" s="107" t="s">
        <v>12</v>
      </c>
      <c r="E25" s="107" t="s">
        <v>77</v>
      </c>
      <c r="F25" s="108">
        <v>7625100</v>
      </c>
      <c r="G25" s="108">
        <v>7625100</v>
      </c>
      <c r="H25" s="108">
        <v>5509540</v>
      </c>
      <c r="I25" s="108">
        <v>698300</v>
      </c>
      <c r="J25" s="108">
        <v>0</v>
      </c>
      <c r="K25" s="108">
        <v>1235000</v>
      </c>
      <c r="L25" s="108">
        <v>0</v>
      </c>
      <c r="M25" s="108">
        <v>1235000</v>
      </c>
      <c r="N25" s="108">
        <v>100000</v>
      </c>
      <c r="O25" s="108">
        <v>3000</v>
      </c>
      <c r="P25" s="108">
        <v>0</v>
      </c>
      <c r="Q25" s="106">
        <v>8860100</v>
      </c>
    </row>
    <row r="26" spans="2:17" ht="68.45" customHeight="1" x14ac:dyDescent="0.3">
      <c r="B26" s="107" t="s">
        <v>59</v>
      </c>
      <c r="C26" s="107" t="s">
        <v>58</v>
      </c>
      <c r="D26" s="107" t="s">
        <v>14</v>
      </c>
      <c r="E26" s="107" t="s">
        <v>106</v>
      </c>
      <c r="F26" s="108">
        <v>1267857</v>
      </c>
      <c r="G26" s="108">
        <v>1267857</v>
      </c>
      <c r="H26" s="108">
        <v>978690</v>
      </c>
      <c r="I26" s="108">
        <v>45000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6">
        <v>1267857</v>
      </c>
    </row>
    <row r="27" spans="2:17" ht="57" customHeight="1" x14ac:dyDescent="0.3">
      <c r="B27" s="107" t="s">
        <v>115</v>
      </c>
      <c r="C27" s="107" t="s">
        <v>116</v>
      </c>
      <c r="D27" s="107" t="s">
        <v>117</v>
      </c>
      <c r="E27" s="107" t="s">
        <v>335</v>
      </c>
      <c r="F27" s="108">
        <v>1200000</v>
      </c>
      <c r="G27" s="108">
        <v>1200000</v>
      </c>
      <c r="H27" s="108">
        <v>862200</v>
      </c>
      <c r="I27" s="108">
        <v>137100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6">
        <v>1200000</v>
      </c>
    </row>
    <row r="28" spans="2:17" ht="102.95" customHeight="1" x14ac:dyDescent="0.3">
      <c r="B28" s="107" t="s">
        <v>347</v>
      </c>
      <c r="C28" s="107" t="s">
        <v>348</v>
      </c>
      <c r="D28" s="107" t="s">
        <v>117</v>
      </c>
      <c r="E28" s="107" t="s">
        <v>349</v>
      </c>
      <c r="F28" s="108">
        <v>500000</v>
      </c>
      <c r="G28" s="108">
        <v>500000</v>
      </c>
      <c r="H28" s="108">
        <v>290000</v>
      </c>
      <c r="I28" s="108">
        <v>85000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6">
        <v>500000</v>
      </c>
    </row>
    <row r="29" spans="2:17" ht="137.44999999999999" customHeight="1" x14ac:dyDescent="0.3">
      <c r="B29" s="107" t="s">
        <v>226</v>
      </c>
      <c r="C29" s="107" t="s">
        <v>227</v>
      </c>
      <c r="D29" s="107" t="s">
        <v>14</v>
      </c>
      <c r="E29" s="107" t="s">
        <v>228</v>
      </c>
      <c r="F29" s="108">
        <v>2000000</v>
      </c>
      <c r="G29" s="108">
        <v>2000000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6">
        <v>2000000</v>
      </c>
    </row>
    <row r="30" spans="2:17" ht="81.95" customHeight="1" x14ac:dyDescent="0.3">
      <c r="B30" s="107" t="s">
        <v>100</v>
      </c>
      <c r="C30" s="107" t="s">
        <v>118</v>
      </c>
      <c r="D30" s="107" t="s">
        <v>10</v>
      </c>
      <c r="E30" s="107" t="s">
        <v>81</v>
      </c>
      <c r="F30" s="108">
        <v>6000000</v>
      </c>
      <c r="G30" s="108">
        <v>6000000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6">
        <v>6000000</v>
      </c>
    </row>
    <row r="31" spans="2:17" ht="64.5" customHeight="1" x14ac:dyDescent="0.3">
      <c r="B31" s="107" t="s">
        <v>86</v>
      </c>
      <c r="C31" s="107" t="s">
        <v>119</v>
      </c>
      <c r="D31" s="107" t="s">
        <v>17</v>
      </c>
      <c r="E31" s="107" t="s">
        <v>79</v>
      </c>
      <c r="F31" s="108">
        <v>300000</v>
      </c>
      <c r="G31" s="108">
        <v>300000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6">
        <v>300000</v>
      </c>
    </row>
    <row r="32" spans="2:17" ht="69.599999999999994" customHeight="1" x14ac:dyDescent="0.3">
      <c r="B32" s="107" t="s">
        <v>434</v>
      </c>
      <c r="C32" s="107" t="s">
        <v>435</v>
      </c>
      <c r="D32" s="107" t="s">
        <v>20</v>
      </c>
      <c r="E32" s="107" t="s">
        <v>436</v>
      </c>
      <c r="F32" s="108">
        <v>1500000</v>
      </c>
      <c r="G32" s="108">
        <v>1500000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6">
        <v>1500000</v>
      </c>
    </row>
    <row r="33" spans="2:17" ht="57.6" customHeight="1" x14ac:dyDescent="0.3">
      <c r="B33" s="107" t="s">
        <v>97</v>
      </c>
      <c r="C33" s="107" t="s">
        <v>120</v>
      </c>
      <c r="D33" s="107" t="s">
        <v>20</v>
      </c>
      <c r="E33" s="107" t="s">
        <v>96</v>
      </c>
      <c r="F33" s="108">
        <v>9012000</v>
      </c>
      <c r="G33" s="108">
        <v>9012000</v>
      </c>
      <c r="H33" s="108">
        <v>3464800</v>
      </c>
      <c r="I33" s="108">
        <v>2505000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6">
        <v>9012000</v>
      </c>
    </row>
    <row r="34" spans="2:17" ht="153.6" customHeight="1" x14ac:dyDescent="0.3">
      <c r="B34" s="107" t="s">
        <v>236</v>
      </c>
      <c r="C34" s="107" t="s">
        <v>229</v>
      </c>
      <c r="D34" s="107" t="s">
        <v>230</v>
      </c>
      <c r="E34" s="107" t="s">
        <v>231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500000</v>
      </c>
      <c r="L34" s="108">
        <v>500000</v>
      </c>
      <c r="M34" s="108">
        <v>0</v>
      </c>
      <c r="N34" s="108">
        <v>0</v>
      </c>
      <c r="O34" s="108">
        <v>0</v>
      </c>
      <c r="P34" s="108">
        <v>500000</v>
      </c>
      <c r="Q34" s="106">
        <v>500000</v>
      </c>
    </row>
    <row r="35" spans="2:17" ht="85.5" customHeight="1" x14ac:dyDescent="0.3">
      <c r="B35" s="107" t="s">
        <v>102</v>
      </c>
      <c r="C35" s="107" t="s">
        <v>122</v>
      </c>
      <c r="D35" s="107" t="s">
        <v>98</v>
      </c>
      <c r="E35" s="107" t="s">
        <v>101</v>
      </c>
      <c r="F35" s="108">
        <v>500000</v>
      </c>
      <c r="G35" s="108">
        <v>500000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6">
        <v>500000</v>
      </c>
    </row>
    <row r="36" spans="2:17" ht="63.95" customHeight="1" x14ac:dyDescent="0.3">
      <c r="B36" s="107" t="s">
        <v>138</v>
      </c>
      <c r="C36" s="107" t="s">
        <v>139</v>
      </c>
      <c r="D36" s="107" t="s">
        <v>121</v>
      </c>
      <c r="E36" s="107" t="s">
        <v>140</v>
      </c>
      <c r="F36" s="108">
        <v>85000</v>
      </c>
      <c r="G36" s="108">
        <v>85000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6">
        <v>85000</v>
      </c>
    </row>
    <row r="37" spans="2:17" ht="55.5" customHeight="1" x14ac:dyDescent="0.3">
      <c r="B37" s="107" t="s">
        <v>454</v>
      </c>
      <c r="C37" s="107" t="s">
        <v>455</v>
      </c>
      <c r="D37" s="107" t="s">
        <v>121</v>
      </c>
      <c r="E37" s="107" t="s">
        <v>456</v>
      </c>
      <c r="F37" s="108">
        <v>100000</v>
      </c>
      <c r="G37" s="108">
        <v>0</v>
      </c>
      <c r="H37" s="108">
        <v>0</v>
      </c>
      <c r="I37" s="108">
        <v>0</v>
      </c>
      <c r="J37" s="108">
        <v>100000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6">
        <v>100000</v>
      </c>
    </row>
    <row r="38" spans="2:17" ht="69.599999999999994" customHeight="1" x14ac:dyDescent="0.3">
      <c r="B38" s="107" t="s">
        <v>421</v>
      </c>
      <c r="C38" s="107" t="s">
        <v>422</v>
      </c>
      <c r="D38" s="107" t="s">
        <v>161</v>
      </c>
      <c r="E38" s="107" t="s">
        <v>423</v>
      </c>
      <c r="F38" s="108">
        <v>340000</v>
      </c>
      <c r="G38" s="108">
        <v>340000</v>
      </c>
      <c r="H38" s="108">
        <v>271000</v>
      </c>
      <c r="I38" s="108">
        <v>9400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6">
        <v>340000</v>
      </c>
    </row>
    <row r="39" spans="2:17" ht="65.45" customHeight="1" x14ac:dyDescent="0.3">
      <c r="B39" s="107" t="s">
        <v>340</v>
      </c>
      <c r="C39" s="107" t="s">
        <v>341</v>
      </c>
      <c r="D39" s="107" t="s">
        <v>342</v>
      </c>
      <c r="E39" s="107" t="s">
        <v>343</v>
      </c>
      <c r="F39" s="108">
        <v>890000</v>
      </c>
      <c r="G39" s="108">
        <v>890000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6">
        <v>890000</v>
      </c>
    </row>
    <row r="40" spans="2:17" ht="65.099999999999994" customHeight="1" x14ac:dyDescent="0.3">
      <c r="B40" s="107" t="s">
        <v>344</v>
      </c>
      <c r="C40" s="107" t="s">
        <v>345</v>
      </c>
      <c r="D40" s="107" t="s">
        <v>342</v>
      </c>
      <c r="E40" s="107" t="s">
        <v>346</v>
      </c>
      <c r="F40" s="108">
        <v>1728045</v>
      </c>
      <c r="G40" s="108">
        <v>1728045</v>
      </c>
      <c r="H40" s="108">
        <v>0</v>
      </c>
      <c r="I40" s="108">
        <v>0</v>
      </c>
      <c r="J40" s="108">
        <v>0</v>
      </c>
      <c r="K40" s="108">
        <v>10180000</v>
      </c>
      <c r="L40" s="108">
        <v>10180000</v>
      </c>
      <c r="M40" s="108">
        <v>0</v>
      </c>
      <c r="N40" s="108">
        <v>0</v>
      </c>
      <c r="O40" s="108">
        <v>0</v>
      </c>
      <c r="P40" s="108">
        <v>10180000</v>
      </c>
      <c r="Q40" s="106">
        <v>11908045</v>
      </c>
    </row>
    <row r="41" spans="2:17" ht="65.45" customHeight="1" x14ac:dyDescent="0.3">
      <c r="B41" s="107" t="s">
        <v>202</v>
      </c>
      <c r="C41" s="107" t="s">
        <v>384</v>
      </c>
      <c r="D41" s="107" t="s">
        <v>203</v>
      </c>
      <c r="E41" s="107" t="s">
        <v>123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64500</v>
      </c>
      <c r="L41" s="108">
        <v>0</v>
      </c>
      <c r="M41" s="108">
        <v>64500</v>
      </c>
      <c r="N41" s="108">
        <v>0</v>
      </c>
      <c r="O41" s="108">
        <v>0</v>
      </c>
      <c r="P41" s="108">
        <v>0</v>
      </c>
      <c r="Q41" s="106">
        <v>64500</v>
      </c>
    </row>
    <row r="42" spans="2:17" ht="77.099999999999994" customHeight="1" x14ac:dyDescent="0.3">
      <c r="B42" s="105" t="s">
        <v>92</v>
      </c>
      <c r="C42" s="105" t="s">
        <v>327</v>
      </c>
      <c r="D42" s="105" t="s">
        <v>327</v>
      </c>
      <c r="E42" s="105" t="s">
        <v>63</v>
      </c>
      <c r="F42" s="106">
        <v>233598096</v>
      </c>
      <c r="G42" s="106">
        <v>233598096</v>
      </c>
      <c r="H42" s="106">
        <v>175676023</v>
      </c>
      <c r="I42" s="106">
        <v>11972797</v>
      </c>
      <c r="J42" s="106">
        <v>0</v>
      </c>
      <c r="K42" s="106">
        <v>1033273</v>
      </c>
      <c r="L42" s="106">
        <v>800000</v>
      </c>
      <c r="M42" s="106">
        <v>233273</v>
      </c>
      <c r="N42" s="106">
        <v>4100</v>
      </c>
      <c r="O42" s="106">
        <v>0</v>
      </c>
      <c r="P42" s="106">
        <v>800000</v>
      </c>
      <c r="Q42" s="106">
        <v>234631369</v>
      </c>
    </row>
    <row r="43" spans="2:17" ht="63.6" customHeight="1" x14ac:dyDescent="0.3">
      <c r="B43" s="105" t="s">
        <v>93</v>
      </c>
      <c r="C43" s="105" t="s">
        <v>327</v>
      </c>
      <c r="D43" s="105" t="s">
        <v>327</v>
      </c>
      <c r="E43" s="105" t="s">
        <v>63</v>
      </c>
      <c r="F43" s="106">
        <v>233598096</v>
      </c>
      <c r="G43" s="106">
        <v>233598096</v>
      </c>
      <c r="H43" s="106">
        <v>175676023</v>
      </c>
      <c r="I43" s="106">
        <v>11972797</v>
      </c>
      <c r="J43" s="106">
        <v>0</v>
      </c>
      <c r="K43" s="106">
        <v>1033273</v>
      </c>
      <c r="L43" s="106">
        <v>800000</v>
      </c>
      <c r="M43" s="106">
        <v>233273</v>
      </c>
      <c r="N43" s="106">
        <v>4100</v>
      </c>
      <c r="O43" s="106">
        <v>0</v>
      </c>
      <c r="P43" s="106">
        <v>800000</v>
      </c>
      <c r="Q43" s="106">
        <v>234631369</v>
      </c>
    </row>
    <row r="44" spans="2:17" ht="81.599999999999994" customHeight="1" x14ac:dyDescent="0.3">
      <c r="B44" s="107" t="s">
        <v>124</v>
      </c>
      <c r="C44" s="107" t="s">
        <v>111</v>
      </c>
      <c r="D44" s="107" t="s">
        <v>2</v>
      </c>
      <c r="E44" s="107" t="s">
        <v>385</v>
      </c>
      <c r="F44" s="108">
        <v>2600000</v>
      </c>
      <c r="G44" s="108">
        <v>2600000</v>
      </c>
      <c r="H44" s="108">
        <v>1982950</v>
      </c>
      <c r="I44" s="108">
        <v>99110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6">
        <v>2600000</v>
      </c>
    </row>
    <row r="45" spans="2:17" ht="83.45" customHeight="1" x14ac:dyDescent="0.3">
      <c r="B45" s="107" t="s">
        <v>208</v>
      </c>
      <c r="C45" s="107" t="s">
        <v>386</v>
      </c>
      <c r="D45" s="107" t="s">
        <v>64</v>
      </c>
      <c r="E45" s="107" t="s">
        <v>379</v>
      </c>
      <c r="F45" s="108">
        <v>53951702</v>
      </c>
      <c r="G45" s="108">
        <v>53951702</v>
      </c>
      <c r="H45" s="108">
        <v>29653925</v>
      </c>
      <c r="I45" s="108">
        <v>11080651</v>
      </c>
      <c r="J45" s="108">
        <v>0</v>
      </c>
      <c r="K45" s="108">
        <v>837100</v>
      </c>
      <c r="L45" s="108">
        <v>800000</v>
      </c>
      <c r="M45" s="108">
        <v>37100</v>
      </c>
      <c r="N45" s="108">
        <v>0</v>
      </c>
      <c r="O45" s="108">
        <v>0</v>
      </c>
      <c r="P45" s="108">
        <v>800000</v>
      </c>
      <c r="Q45" s="106">
        <v>54788802</v>
      </c>
    </row>
    <row r="46" spans="2:17" ht="93" customHeight="1" x14ac:dyDescent="0.3">
      <c r="B46" s="107" t="s">
        <v>333</v>
      </c>
      <c r="C46" s="107" t="s">
        <v>334</v>
      </c>
      <c r="D46" s="107" t="s">
        <v>64</v>
      </c>
      <c r="E46" s="107" t="s">
        <v>380</v>
      </c>
      <c r="F46" s="108">
        <v>1432438</v>
      </c>
      <c r="G46" s="108">
        <v>1432438</v>
      </c>
      <c r="H46" s="108">
        <v>959990</v>
      </c>
      <c r="I46" s="108">
        <v>195264</v>
      </c>
      <c r="J46" s="108">
        <v>0</v>
      </c>
      <c r="K46" s="108">
        <v>10000</v>
      </c>
      <c r="L46" s="108">
        <v>0</v>
      </c>
      <c r="M46" s="108">
        <v>10000</v>
      </c>
      <c r="N46" s="108">
        <v>4100</v>
      </c>
      <c r="O46" s="108">
        <v>0</v>
      </c>
      <c r="P46" s="108">
        <v>0</v>
      </c>
      <c r="Q46" s="106">
        <v>1442438</v>
      </c>
    </row>
    <row r="47" spans="2:17" ht="93.6" customHeight="1" x14ac:dyDescent="0.3">
      <c r="B47" s="107" t="s">
        <v>387</v>
      </c>
      <c r="C47" s="107" t="s">
        <v>388</v>
      </c>
      <c r="D47" s="107" t="s">
        <v>64</v>
      </c>
      <c r="E47" s="107" t="s">
        <v>389</v>
      </c>
      <c r="F47" s="108">
        <v>164238000</v>
      </c>
      <c r="G47" s="108">
        <v>164238000</v>
      </c>
      <c r="H47" s="108">
        <v>134621300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6">
        <v>164238000</v>
      </c>
    </row>
    <row r="48" spans="2:17" ht="89.45" customHeight="1" x14ac:dyDescent="0.3">
      <c r="B48" s="107" t="s">
        <v>209</v>
      </c>
      <c r="C48" s="107" t="s">
        <v>148</v>
      </c>
      <c r="D48" s="107" t="s">
        <v>9</v>
      </c>
      <c r="E48" s="107" t="s">
        <v>210</v>
      </c>
      <c r="F48" s="108">
        <v>2621562</v>
      </c>
      <c r="G48" s="108">
        <v>2621562</v>
      </c>
      <c r="H48" s="108">
        <v>1821700</v>
      </c>
      <c r="I48" s="108">
        <v>356887</v>
      </c>
      <c r="J48" s="108">
        <v>0</v>
      </c>
      <c r="K48" s="108">
        <v>3000</v>
      </c>
      <c r="L48" s="108">
        <v>0</v>
      </c>
      <c r="M48" s="108">
        <v>3000</v>
      </c>
      <c r="N48" s="108">
        <v>0</v>
      </c>
      <c r="O48" s="108">
        <v>0</v>
      </c>
      <c r="P48" s="108">
        <v>0</v>
      </c>
      <c r="Q48" s="106">
        <v>2624562</v>
      </c>
    </row>
    <row r="49" spans="2:17" ht="68.45" customHeight="1" x14ac:dyDescent="0.3">
      <c r="B49" s="107" t="s">
        <v>215</v>
      </c>
      <c r="C49" s="107" t="s">
        <v>390</v>
      </c>
      <c r="D49" s="107" t="s">
        <v>62</v>
      </c>
      <c r="E49" s="107" t="s">
        <v>80</v>
      </c>
      <c r="F49" s="108">
        <v>3800000</v>
      </c>
      <c r="G49" s="108">
        <v>3800000</v>
      </c>
      <c r="H49" s="108">
        <v>3065800</v>
      </c>
      <c r="I49" s="108">
        <v>103010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6">
        <v>3800000</v>
      </c>
    </row>
    <row r="50" spans="2:17" ht="48.95" customHeight="1" x14ac:dyDescent="0.3">
      <c r="B50" s="107" t="s">
        <v>216</v>
      </c>
      <c r="C50" s="107" t="s">
        <v>391</v>
      </c>
      <c r="D50" s="107" t="s">
        <v>62</v>
      </c>
      <c r="E50" s="107" t="s">
        <v>109</v>
      </c>
      <c r="F50" s="108">
        <v>50000</v>
      </c>
      <c r="G50" s="108">
        <v>50000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6">
        <v>50000</v>
      </c>
    </row>
    <row r="51" spans="2:17" ht="63" customHeight="1" x14ac:dyDescent="0.3">
      <c r="B51" s="107" t="s">
        <v>211</v>
      </c>
      <c r="C51" s="107" t="s">
        <v>392</v>
      </c>
      <c r="D51" s="107" t="s">
        <v>62</v>
      </c>
      <c r="E51" s="107" t="s">
        <v>212</v>
      </c>
      <c r="F51" s="108">
        <v>225171</v>
      </c>
      <c r="G51" s="108">
        <v>225171</v>
      </c>
      <c r="H51" s="108">
        <v>117456</v>
      </c>
      <c r="I51" s="108">
        <v>37875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6">
        <v>225171</v>
      </c>
    </row>
    <row r="52" spans="2:17" ht="63" customHeight="1" x14ac:dyDescent="0.3">
      <c r="B52" s="107" t="s">
        <v>393</v>
      </c>
      <c r="C52" s="107" t="s">
        <v>394</v>
      </c>
      <c r="D52" s="107" t="s">
        <v>62</v>
      </c>
      <c r="E52" s="107" t="s">
        <v>395</v>
      </c>
      <c r="F52" s="108">
        <v>1638870</v>
      </c>
      <c r="G52" s="108">
        <v>1638870</v>
      </c>
      <c r="H52" s="108">
        <v>1343340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6">
        <v>1638870</v>
      </c>
    </row>
    <row r="53" spans="2:17" ht="160.5" customHeight="1" x14ac:dyDescent="0.3">
      <c r="B53" s="146" t="s">
        <v>463</v>
      </c>
      <c r="C53" s="107">
        <v>1291</v>
      </c>
      <c r="D53" s="107" t="s">
        <v>62</v>
      </c>
      <c r="E53" s="107" t="s">
        <v>464</v>
      </c>
      <c r="F53" s="108">
        <v>20353</v>
      </c>
      <c r="G53" s="108">
        <v>20353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6">
        <v>20353</v>
      </c>
    </row>
    <row r="54" spans="2:17" ht="167.45" customHeight="1" x14ac:dyDescent="0.3">
      <c r="B54" s="146" t="s">
        <v>465</v>
      </c>
      <c r="C54" s="107">
        <v>1292</v>
      </c>
      <c r="D54" s="107" t="s">
        <v>62</v>
      </c>
      <c r="E54" s="107" t="s">
        <v>466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183173</v>
      </c>
      <c r="L54" s="108">
        <v>0</v>
      </c>
      <c r="M54" s="108">
        <v>183173</v>
      </c>
      <c r="N54" s="108">
        <v>0</v>
      </c>
      <c r="O54" s="108">
        <v>0</v>
      </c>
      <c r="P54" s="108">
        <v>0</v>
      </c>
      <c r="Q54" s="106">
        <v>183173</v>
      </c>
    </row>
    <row r="55" spans="2:17" ht="50.1" customHeight="1" x14ac:dyDescent="0.3">
      <c r="B55" s="107" t="s">
        <v>94</v>
      </c>
      <c r="C55" s="107" t="s">
        <v>237</v>
      </c>
      <c r="D55" s="107" t="s">
        <v>19</v>
      </c>
      <c r="E55" s="107" t="s">
        <v>18</v>
      </c>
      <c r="F55" s="108">
        <v>85300</v>
      </c>
      <c r="G55" s="108">
        <v>85300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6">
        <v>85300</v>
      </c>
    </row>
    <row r="56" spans="2:17" ht="57" customHeight="1" x14ac:dyDescent="0.3">
      <c r="B56" s="107" t="s">
        <v>95</v>
      </c>
      <c r="C56" s="107" t="s">
        <v>125</v>
      </c>
      <c r="D56" s="107" t="s">
        <v>19</v>
      </c>
      <c r="E56" s="107" t="s">
        <v>61</v>
      </c>
      <c r="F56" s="108">
        <v>2764700</v>
      </c>
      <c r="G56" s="108">
        <v>2764700</v>
      </c>
      <c r="H56" s="108">
        <v>2109562</v>
      </c>
      <c r="I56" s="108">
        <v>100000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108">
        <v>0</v>
      </c>
      <c r="Q56" s="106">
        <v>2764700</v>
      </c>
    </row>
    <row r="57" spans="2:17" ht="78.95" customHeight="1" x14ac:dyDescent="0.3">
      <c r="B57" s="107" t="s">
        <v>126</v>
      </c>
      <c r="C57" s="107" t="s">
        <v>127</v>
      </c>
      <c r="D57" s="107" t="s">
        <v>19</v>
      </c>
      <c r="E57" s="107" t="s">
        <v>396</v>
      </c>
      <c r="F57" s="108">
        <v>170000</v>
      </c>
      <c r="G57" s="108">
        <v>170000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6">
        <v>170000</v>
      </c>
    </row>
    <row r="58" spans="2:17" ht="81.599999999999994" customHeight="1" x14ac:dyDescent="0.3">
      <c r="B58" s="105" t="s">
        <v>382</v>
      </c>
      <c r="C58" s="105" t="s">
        <v>327</v>
      </c>
      <c r="D58" s="105" t="s">
        <v>327</v>
      </c>
      <c r="E58" s="105" t="s">
        <v>232</v>
      </c>
      <c r="F58" s="106">
        <v>1450000</v>
      </c>
      <c r="G58" s="106">
        <v>1450000</v>
      </c>
      <c r="H58" s="106">
        <v>1136500</v>
      </c>
      <c r="I58" s="106">
        <v>29000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1450000</v>
      </c>
    </row>
    <row r="59" spans="2:17" ht="70.5" customHeight="1" x14ac:dyDescent="0.3">
      <c r="B59" s="105" t="s">
        <v>233</v>
      </c>
      <c r="C59" s="105" t="s">
        <v>327</v>
      </c>
      <c r="D59" s="105" t="s">
        <v>327</v>
      </c>
      <c r="E59" s="105" t="s">
        <v>232</v>
      </c>
      <c r="F59" s="106">
        <v>1450000</v>
      </c>
      <c r="G59" s="106">
        <v>1450000</v>
      </c>
      <c r="H59" s="106">
        <v>1136500</v>
      </c>
      <c r="I59" s="106">
        <v>29000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1450000</v>
      </c>
    </row>
    <row r="60" spans="2:17" ht="78.599999999999994" customHeight="1" x14ac:dyDescent="0.3">
      <c r="B60" s="107" t="s">
        <v>234</v>
      </c>
      <c r="C60" s="107" t="s">
        <v>111</v>
      </c>
      <c r="D60" s="107" t="s">
        <v>2</v>
      </c>
      <c r="E60" s="107" t="s">
        <v>385</v>
      </c>
      <c r="F60" s="108">
        <v>1450000</v>
      </c>
      <c r="G60" s="108">
        <v>1450000</v>
      </c>
      <c r="H60" s="108">
        <v>1136500</v>
      </c>
      <c r="I60" s="108">
        <v>29000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6">
        <v>1450000</v>
      </c>
    </row>
    <row r="61" spans="2:17" ht="63.6" customHeight="1" x14ac:dyDescent="0.3">
      <c r="B61" s="105" t="s">
        <v>128</v>
      </c>
      <c r="C61" s="105" t="s">
        <v>327</v>
      </c>
      <c r="D61" s="105" t="s">
        <v>327</v>
      </c>
      <c r="E61" s="105" t="s">
        <v>235</v>
      </c>
      <c r="F61" s="106">
        <v>15760400</v>
      </c>
      <c r="G61" s="106">
        <v>15760400</v>
      </c>
      <c r="H61" s="106">
        <v>11424617</v>
      </c>
      <c r="I61" s="106">
        <v>1411752</v>
      </c>
      <c r="J61" s="106">
        <v>0</v>
      </c>
      <c r="K61" s="106">
        <v>95000</v>
      </c>
      <c r="L61" s="106">
        <v>0</v>
      </c>
      <c r="M61" s="106">
        <v>95000</v>
      </c>
      <c r="N61" s="106">
        <v>0</v>
      </c>
      <c r="O61" s="106">
        <v>0</v>
      </c>
      <c r="P61" s="106">
        <v>0</v>
      </c>
      <c r="Q61" s="106">
        <v>15855400</v>
      </c>
    </row>
    <row r="62" spans="2:17" ht="71.099999999999994" customHeight="1" x14ac:dyDescent="0.3">
      <c r="B62" s="105" t="s">
        <v>129</v>
      </c>
      <c r="C62" s="105" t="s">
        <v>327</v>
      </c>
      <c r="D62" s="105" t="s">
        <v>327</v>
      </c>
      <c r="E62" s="105" t="s">
        <v>235</v>
      </c>
      <c r="F62" s="106">
        <v>15760400</v>
      </c>
      <c r="G62" s="106">
        <v>15760400</v>
      </c>
      <c r="H62" s="106">
        <v>11424617</v>
      </c>
      <c r="I62" s="106">
        <v>1411752</v>
      </c>
      <c r="J62" s="106">
        <v>0</v>
      </c>
      <c r="K62" s="106">
        <v>95000</v>
      </c>
      <c r="L62" s="106">
        <v>0</v>
      </c>
      <c r="M62" s="106">
        <v>95000</v>
      </c>
      <c r="N62" s="106">
        <v>0</v>
      </c>
      <c r="O62" s="106">
        <v>0</v>
      </c>
      <c r="P62" s="106">
        <v>0</v>
      </c>
      <c r="Q62" s="106">
        <v>15855400</v>
      </c>
    </row>
    <row r="63" spans="2:17" ht="86.1" customHeight="1" x14ac:dyDescent="0.3">
      <c r="B63" s="107" t="s">
        <v>130</v>
      </c>
      <c r="C63" s="107" t="s">
        <v>111</v>
      </c>
      <c r="D63" s="107" t="s">
        <v>2</v>
      </c>
      <c r="E63" s="107" t="s">
        <v>385</v>
      </c>
      <c r="F63" s="108">
        <v>680000</v>
      </c>
      <c r="G63" s="108">
        <v>680000</v>
      </c>
      <c r="H63" s="108">
        <v>549140</v>
      </c>
      <c r="I63" s="108">
        <v>6250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6">
        <v>680000</v>
      </c>
    </row>
    <row r="64" spans="2:17" ht="60.95" customHeight="1" x14ac:dyDescent="0.3">
      <c r="B64" s="107" t="s">
        <v>213</v>
      </c>
      <c r="C64" s="107" t="s">
        <v>214</v>
      </c>
      <c r="D64" s="107" t="s">
        <v>9</v>
      </c>
      <c r="E64" s="107" t="s">
        <v>397</v>
      </c>
      <c r="F64" s="108">
        <v>4281400</v>
      </c>
      <c r="G64" s="108">
        <v>4281400</v>
      </c>
      <c r="H64" s="108">
        <v>3484594</v>
      </c>
      <c r="I64" s="108">
        <v>57602</v>
      </c>
      <c r="J64" s="108">
        <v>0</v>
      </c>
      <c r="K64" s="108">
        <v>44000</v>
      </c>
      <c r="L64" s="108">
        <v>0</v>
      </c>
      <c r="M64" s="108">
        <v>44000</v>
      </c>
      <c r="N64" s="108">
        <v>0</v>
      </c>
      <c r="O64" s="108">
        <v>0</v>
      </c>
      <c r="P64" s="108">
        <v>0</v>
      </c>
      <c r="Q64" s="106">
        <v>4325400</v>
      </c>
    </row>
    <row r="65" spans="2:17" ht="39.6" customHeight="1" x14ac:dyDescent="0.3">
      <c r="B65" s="107" t="s">
        <v>131</v>
      </c>
      <c r="C65" s="107" t="s">
        <v>132</v>
      </c>
      <c r="D65" s="107" t="s">
        <v>15</v>
      </c>
      <c r="E65" s="107" t="s">
        <v>82</v>
      </c>
      <c r="F65" s="108">
        <v>3160000</v>
      </c>
      <c r="G65" s="108">
        <v>3160000</v>
      </c>
      <c r="H65" s="108">
        <v>2401978</v>
      </c>
      <c r="I65" s="108">
        <v>51800</v>
      </c>
      <c r="J65" s="108">
        <v>0</v>
      </c>
      <c r="K65" s="108">
        <v>1000</v>
      </c>
      <c r="L65" s="108">
        <v>0</v>
      </c>
      <c r="M65" s="108">
        <v>1000</v>
      </c>
      <c r="N65" s="108">
        <v>0</v>
      </c>
      <c r="O65" s="108">
        <v>0</v>
      </c>
      <c r="P65" s="108">
        <v>0</v>
      </c>
      <c r="Q65" s="106">
        <v>3161000</v>
      </c>
    </row>
    <row r="66" spans="2:17" ht="45.95" customHeight="1" x14ac:dyDescent="0.3">
      <c r="B66" s="107" t="s">
        <v>133</v>
      </c>
      <c r="C66" s="107" t="s">
        <v>83</v>
      </c>
      <c r="D66" s="107" t="s">
        <v>15</v>
      </c>
      <c r="E66" s="107" t="s">
        <v>84</v>
      </c>
      <c r="F66" s="108">
        <v>350000</v>
      </c>
      <c r="G66" s="108">
        <v>350000</v>
      </c>
      <c r="H66" s="108">
        <v>202703</v>
      </c>
      <c r="I66" s="108">
        <v>85800</v>
      </c>
      <c r="J66" s="108">
        <v>0</v>
      </c>
      <c r="K66" s="108">
        <v>1000</v>
      </c>
      <c r="L66" s="108">
        <v>0</v>
      </c>
      <c r="M66" s="108">
        <v>1000</v>
      </c>
      <c r="N66" s="108">
        <v>0</v>
      </c>
      <c r="O66" s="108">
        <v>0</v>
      </c>
      <c r="P66" s="108">
        <v>0</v>
      </c>
      <c r="Q66" s="106">
        <v>351000</v>
      </c>
    </row>
    <row r="67" spans="2:17" ht="90" customHeight="1" x14ac:dyDescent="0.3">
      <c r="B67" s="107" t="s">
        <v>89</v>
      </c>
      <c r="C67" s="107" t="s">
        <v>134</v>
      </c>
      <c r="D67" s="107" t="s">
        <v>16</v>
      </c>
      <c r="E67" s="107" t="s">
        <v>85</v>
      </c>
      <c r="F67" s="108">
        <v>6500000</v>
      </c>
      <c r="G67" s="108">
        <v>6500000</v>
      </c>
      <c r="H67" s="108">
        <v>4171389</v>
      </c>
      <c r="I67" s="108">
        <v>1200600</v>
      </c>
      <c r="J67" s="108">
        <v>0</v>
      </c>
      <c r="K67" s="108">
        <v>49000</v>
      </c>
      <c r="L67" s="108">
        <v>0</v>
      </c>
      <c r="M67" s="108">
        <v>49000</v>
      </c>
      <c r="N67" s="108">
        <v>0</v>
      </c>
      <c r="O67" s="108">
        <v>0</v>
      </c>
      <c r="P67" s="108">
        <v>0</v>
      </c>
      <c r="Q67" s="106">
        <v>6549000</v>
      </c>
    </row>
    <row r="68" spans="2:17" ht="67.5" customHeight="1" x14ac:dyDescent="0.3">
      <c r="B68" s="107" t="s">
        <v>90</v>
      </c>
      <c r="C68" s="107" t="s">
        <v>135</v>
      </c>
      <c r="D68" s="107" t="s">
        <v>17</v>
      </c>
      <c r="E68" s="107" t="s">
        <v>136</v>
      </c>
      <c r="F68" s="108">
        <v>784000</v>
      </c>
      <c r="G68" s="108">
        <v>784000</v>
      </c>
      <c r="H68" s="108">
        <v>614813</v>
      </c>
      <c r="I68" s="108">
        <v>9700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6">
        <v>784000</v>
      </c>
    </row>
    <row r="69" spans="2:17" ht="55.5" customHeight="1" x14ac:dyDescent="0.3">
      <c r="B69" s="107" t="s">
        <v>91</v>
      </c>
      <c r="C69" s="107" t="s">
        <v>119</v>
      </c>
      <c r="D69" s="107" t="s">
        <v>17</v>
      </c>
      <c r="E69" s="107" t="s">
        <v>79</v>
      </c>
      <c r="F69" s="108">
        <v>5000</v>
      </c>
      <c r="G69" s="108">
        <v>5000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6">
        <v>5000</v>
      </c>
    </row>
    <row r="70" spans="2:17" ht="69.95" customHeight="1" x14ac:dyDescent="0.3">
      <c r="B70" s="105" t="s">
        <v>398</v>
      </c>
      <c r="C70" s="105" t="s">
        <v>327</v>
      </c>
      <c r="D70" s="105" t="s">
        <v>327</v>
      </c>
      <c r="E70" s="105" t="s">
        <v>217</v>
      </c>
      <c r="F70" s="106">
        <v>3418800</v>
      </c>
      <c r="G70" s="106">
        <v>2418800</v>
      </c>
      <c r="H70" s="106">
        <v>1365017</v>
      </c>
      <c r="I70" s="106">
        <v>40000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3418800</v>
      </c>
    </row>
    <row r="71" spans="2:17" ht="57" customHeight="1" x14ac:dyDescent="0.3">
      <c r="B71" s="105" t="s">
        <v>218</v>
      </c>
      <c r="C71" s="105" t="s">
        <v>327</v>
      </c>
      <c r="D71" s="105" t="s">
        <v>327</v>
      </c>
      <c r="E71" s="105" t="s">
        <v>217</v>
      </c>
      <c r="F71" s="106">
        <v>3418800</v>
      </c>
      <c r="G71" s="106">
        <v>2418800</v>
      </c>
      <c r="H71" s="106">
        <v>1365017</v>
      </c>
      <c r="I71" s="106">
        <v>40000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3418800</v>
      </c>
    </row>
    <row r="72" spans="2:17" ht="84.95" customHeight="1" x14ac:dyDescent="0.3">
      <c r="B72" s="107" t="s">
        <v>399</v>
      </c>
      <c r="C72" s="107" t="s">
        <v>111</v>
      </c>
      <c r="D72" s="107" t="s">
        <v>2</v>
      </c>
      <c r="E72" s="107" t="s">
        <v>385</v>
      </c>
      <c r="F72" s="108">
        <v>2100000</v>
      </c>
      <c r="G72" s="108">
        <v>2100000</v>
      </c>
      <c r="H72" s="108">
        <v>1365017</v>
      </c>
      <c r="I72" s="108">
        <v>40000</v>
      </c>
      <c r="J72" s="108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0</v>
      </c>
      <c r="Q72" s="106">
        <v>2100000</v>
      </c>
    </row>
    <row r="73" spans="2:17" ht="54.6" customHeight="1" x14ac:dyDescent="0.3">
      <c r="B73" s="107" t="s">
        <v>400</v>
      </c>
      <c r="C73" s="107" t="s">
        <v>192</v>
      </c>
      <c r="D73" s="107" t="s">
        <v>21</v>
      </c>
      <c r="E73" s="107" t="s">
        <v>207</v>
      </c>
      <c r="F73" s="108">
        <v>1000000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6">
        <v>1000000</v>
      </c>
    </row>
    <row r="74" spans="2:17" ht="42.95" customHeight="1" x14ac:dyDescent="0.3">
      <c r="B74" s="107" t="s">
        <v>224</v>
      </c>
      <c r="C74" s="107" t="s">
        <v>225</v>
      </c>
      <c r="D74" s="107" t="s">
        <v>22</v>
      </c>
      <c r="E74" s="107" t="s">
        <v>196</v>
      </c>
      <c r="F74" s="108">
        <v>318800</v>
      </c>
      <c r="G74" s="108">
        <v>318800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6">
        <v>318800</v>
      </c>
    </row>
    <row r="75" spans="2:17" ht="50.45" customHeight="1" x14ac:dyDescent="0.3">
      <c r="B75" s="105" t="s">
        <v>206</v>
      </c>
      <c r="C75" s="105" t="s">
        <v>206</v>
      </c>
      <c r="D75" s="105" t="s">
        <v>206</v>
      </c>
      <c r="E75" s="105" t="s">
        <v>401</v>
      </c>
      <c r="F75" s="106">
        <v>388622168</v>
      </c>
      <c r="G75" s="106">
        <v>387522168</v>
      </c>
      <c r="H75" s="106">
        <v>265070097</v>
      </c>
      <c r="I75" s="106">
        <v>22698067</v>
      </c>
      <c r="J75" s="106">
        <v>100000</v>
      </c>
      <c r="K75" s="106">
        <v>16752773</v>
      </c>
      <c r="L75" s="106">
        <v>13555000</v>
      </c>
      <c r="M75" s="106">
        <v>3197773</v>
      </c>
      <c r="N75" s="106">
        <v>114100</v>
      </c>
      <c r="O75" s="106">
        <v>36000</v>
      </c>
      <c r="P75" s="106">
        <v>13555000</v>
      </c>
      <c r="Q75" s="106">
        <v>405374941</v>
      </c>
    </row>
    <row r="78" spans="2:17" x14ac:dyDescent="0.3">
      <c r="E78" s="28" t="s">
        <v>360</v>
      </c>
      <c r="K78" s="28" t="s">
        <v>453</v>
      </c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62"/>
  <sheetViews>
    <sheetView view="pageBreakPreview" topLeftCell="C43" zoomScale="56" zoomScaleNormal="75" zoomScaleSheetLayoutView="56" workbookViewId="0">
      <selection activeCell="J33" sqref="J33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5" customWidth="1"/>
    <col min="11" max="11" width="22.5" style="15" customWidth="1"/>
    <col min="12" max="12" width="37.1640625" style="15" customWidth="1"/>
    <col min="13" max="13" width="7.5" style="15" customWidth="1"/>
    <col min="14" max="15" width="9.1640625" style="15"/>
    <col min="16" max="16" width="18.5" style="15" customWidth="1"/>
    <col min="17" max="16384" width="9.1640625" style="15"/>
  </cols>
  <sheetData>
    <row r="1" spans="1:11" s="14" customFormat="1" ht="28.5" customHeight="1" x14ac:dyDescent="0.3">
      <c r="A1" s="13"/>
      <c r="B1" s="55"/>
      <c r="C1" s="55"/>
      <c r="D1" s="55"/>
      <c r="E1" s="55"/>
      <c r="F1" s="55"/>
      <c r="G1" s="55"/>
      <c r="H1" s="55"/>
      <c r="I1" s="55"/>
      <c r="J1" s="50" t="s">
        <v>440</v>
      </c>
    </row>
    <row r="2" spans="1:11" s="14" customFormat="1" ht="52.5" customHeight="1" x14ac:dyDescent="0.3">
      <c r="A2" s="13"/>
      <c r="B2" s="55"/>
      <c r="C2" s="55"/>
      <c r="D2" s="55"/>
      <c r="E2" s="55"/>
      <c r="F2" s="55"/>
      <c r="G2" s="55"/>
      <c r="H2" s="55"/>
      <c r="I2" s="154" t="s">
        <v>462</v>
      </c>
      <c r="J2" s="154"/>
      <c r="K2" s="154"/>
    </row>
    <row r="3" spans="1:11" s="14" customFormat="1" ht="45.6" customHeight="1" x14ac:dyDescent="0.3">
      <c r="A3" s="13"/>
      <c r="B3" s="55"/>
      <c r="C3" s="55"/>
      <c r="D3" s="55"/>
      <c r="E3" s="55"/>
      <c r="F3" s="55"/>
      <c r="G3" s="55"/>
      <c r="H3" s="55"/>
      <c r="I3" s="154" t="s">
        <v>443</v>
      </c>
      <c r="J3" s="154"/>
      <c r="K3" s="154"/>
    </row>
    <row r="4" spans="1:11" ht="18" customHeight="1" x14ac:dyDescent="0.2">
      <c r="G4" s="56"/>
      <c r="H4" s="56"/>
      <c r="I4" s="56"/>
    </row>
    <row r="5" spans="1:11" ht="33.75" customHeight="1" x14ac:dyDescent="0.2">
      <c r="B5" s="175" t="s">
        <v>424</v>
      </c>
      <c r="C5" s="176"/>
      <c r="D5" s="176"/>
      <c r="E5" s="176"/>
      <c r="F5" s="176"/>
      <c r="G5" s="176"/>
      <c r="H5" s="176"/>
      <c r="I5" s="176"/>
    </row>
    <row r="6" spans="1:11" ht="19.5" thickBot="1" x14ac:dyDescent="0.25">
      <c r="B6" s="188" t="s">
        <v>369</v>
      </c>
      <c r="C6" s="189"/>
      <c r="D6" s="189"/>
      <c r="E6" s="57"/>
      <c r="F6" s="57"/>
      <c r="G6" s="57"/>
      <c r="H6" s="57"/>
      <c r="I6" s="57"/>
    </row>
    <row r="7" spans="1:11" ht="18.75" x14ac:dyDescent="0.2">
      <c r="B7" s="190" t="s">
        <v>145</v>
      </c>
      <c r="C7" s="190"/>
      <c r="D7" s="190"/>
      <c r="E7" s="57"/>
      <c r="F7" s="57"/>
      <c r="G7" s="57"/>
      <c r="H7" s="57"/>
      <c r="I7" s="57"/>
    </row>
    <row r="8" spans="1:11" ht="18.75" x14ac:dyDescent="0.3">
      <c r="B8" s="58"/>
      <c r="C8" s="59"/>
      <c r="D8" s="59"/>
      <c r="E8" s="59"/>
      <c r="F8" s="60"/>
      <c r="G8" s="60"/>
      <c r="H8" s="61"/>
      <c r="I8" s="62" t="s">
        <v>23</v>
      </c>
    </row>
    <row r="9" spans="1:11" ht="51.75" customHeight="1" x14ac:dyDescent="0.2">
      <c r="A9" s="16"/>
      <c r="B9" s="177" t="s">
        <v>142</v>
      </c>
      <c r="C9" s="177" t="s">
        <v>143</v>
      </c>
      <c r="D9" s="177" t="s">
        <v>155</v>
      </c>
      <c r="E9" s="186" t="s">
        <v>144</v>
      </c>
      <c r="F9" s="179" t="s">
        <v>156</v>
      </c>
      <c r="G9" s="180" t="s">
        <v>151</v>
      </c>
      <c r="H9" s="179" t="s">
        <v>170</v>
      </c>
      <c r="I9" s="174" t="s">
        <v>180</v>
      </c>
      <c r="J9" s="179" t="s">
        <v>181</v>
      </c>
      <c r="K9" s="179"/>
    </row>
    <row r="10" spans="1:11" s="18" customFormat="1" ht="58.5" customHeight="1" x14ac:dyDescent="0.2">
      <c r="A10" s="17"/>
      <c r="B10" s="178"/>
      <c r="C10" s="178"/>
      <c r="D10" s="178"/>
      <c r="E10" s="187"/>
      <c r="F10" s="179"/>
      <c r="G10" s="181"/>
      <c r="H10" s="179"/>
      <c r="I10" s="174"/>
      <c r="J10" s="63" t="s">
        <v>171</v>
      </c>
      <c r="K10" s="63" t="s">
        <v>157</v>
      </c>
    </row>
    <row r="11" spans="1:11" ht="28.5" customHeight="1" x14ac:dyDescent="0.2">
      <c r="B11" s="64" t="s">
        <v>158</v>
      </c>
      <c r="C11" s="64" t="s">
        <v>159</v>
      </c>
      <c r="D11" s="64" t="s">
        <v>160</v>
      </c>
      <c r="E11" s="65">
        <v>4</v>
      </c>
      <c r="F11" s="63">
        <v>5</v>
      </c>
      <c r="G11" s="63">
        <v>6</v>
      </c>
      <c r="H11" s="63">
        <v>7</v>
      </c>
      <c r="I11" s="63">
        <v>8</v>
      </c>
      <c r="J11" s="63">
        <v>9</v>
      </c>
      <c r="K11" s="63">
        <v>10</v>
      </c>
    </row>
    <row r="12" spans="1:11" ht="43.5" customHeight="1" x14ac:dyDescent="0.2">
      <c r="B12" s="66" t="s">
        <v>3</v>
      </c>
      <c r="C12" s="8"/>
      <c r="D12" s="9"/>
      <c r="E12" s="9" t="s">
        <v>60</v>
      </c>
      <c r="F12" s="91"/>
      <c r="G12" s="91"/>
      <c r="H12" s="94">
        <f>I12+J12</f>
        <v>35191245</v>
      </c>
      <c r="I12" s="94">
        <f>I13</f>
        <v>23446745</v>
      </c>
      <c r="J12" s="94">
        <f>J13</f>
        <v>11744500</v>
      </c>
      <c r="K12" s="94">
        <f>K13</f>
        <v>11680000</v>
      </c>
    </row>
    <row r="13" spans="1:11" ht="39" customHeight="1" x14ac:dyDescent="0.2">
      <c r="B13" s="66" t="s">
        <v>1</v>
      </c>
      <c r="C13" s="8"/>
      <c r="D13" s="9"/>
      <c r="E13" s="9" t="s">
        <v>60</v>
      </c>
      <c r="F13" s="91"/>
      <c r="G13" s="91"/>
      <c r="H13" s="94">
        <f>I13+J13</f>
        <v>35191245</v>
      </c>
      <c r="I13" s="94">
        <f>SUM(I14:I35)</f>
        <v>23446745</v>
      </c>
      <c r="J13" s="94">
        <f>SUM(J14:J35)</f>
        <v>11744500</v>
      </c>
      <c r="K13" s="94">
        <f>SUM(K14:K34)</f>
        <v>11680000</v>
      </c>
    </row>
    <row r="14" spans="1:11" ht="95.1" customHeight="1" x14ac:dyDescent="0.2">
      <c r="B14" s="135" t="s">
        <v>72</v>
      </c>
      <c r="C14" s="135" t="s">
        <v>73</v>
      </c>
      <c r="D14" s="136" t="s">
        <v>74</v>
      </c>
      <c r="E14" s="136" t="s">
        <v>75</v>
      </c>
      <c r="F14" s="83" t="s">
        <v>370</v>
      </c>
      <c r="G14" s="84" t="s">
        <v>414</v>
      </c>
      <c r="H14" s="88">
        <f>I14+J14</f>
        <v>7083700</v>
      </c>
      <c r="I14" s="88">
        <v>6083700</v>
      </c>
      <c r="J14" s="88">
        <v>1000000</v>
      </c>
      <c r="K14" s="88">
        <v>1000000</v>
      </c>
    </row>
    <row r="15" spans="1:11" ht="104.45" customHeight="1" x14ac:dyDescent="0.2">
      <c r="B15" s="85" t="s">
        <v>88</v>
      </c>
      <c r="C15" s="86">
        <v>2111</v>
      </c>
      <c r="D15" s="87" t="s">
        <v>110</v>
      </c>
      <c r="E15" s="87" t="s">
        <v>87</v>
      </c>
      <c r="F15" s="83" t="s">
        <v>371</v>
      </c>
      <c r="G15" s="84" t="s">
        <v>372</v>
      </c>
      <c r="H15" s="88">
        <f t="shared" ref="H15:H48" si="0">I15+J15</f>
        <v>3100000</v>
      </c>
      <c r="I15" s="84">
        <v>3100000</v>
      </c>
      <c r="J15" s="88">
        <v>0</v>
      </c>
      <c r="K15" s="88">
        <v>0</v>
      </c>
    </row>
    <row r="16" spans="1:11" ht="113.1" customHeight="1" x14ac:dyDescent="0.2">
      <c r="B16" s="6" t="s">
        <v>99</v>
      </c>
      <c r="C16" s="6" t="s">
        <v>113</v>
      </c>
      <c r="D16" s="7" t="s">
        <v>76</v>
      </c>
      <c r="E16" s="7" t="s">
        <v>114</v>
      </c>
      <c r="F16" s="89" t="s">
        <v>404</v>
      </c>
      <c r="G16" s="84" t="s">
        <v>362</v>
      </c>
      <c r="H16" s="88">
        <f t="shared" si="0"/>
        <v>1626000</v>
      </c>
      <c r="I16" s="84">
        <v>1626000</v>
      </c>
      <c r="J16" s="88">
        <v>0</v>
      </c>
      <c r="K16" s="88">
        <v>0</v>
      </c>
    </row>
    <row r="17" spans="2:12" ht="113.1" customHeight="1" x14ac:dyDescent="0.2">
      <c r="B17" s="6" t="s">
        <v>99</v>
      </c>
      <c r="C17" s="6" t="s">
        <v>113</v>
      </c>
      <c r="D17" s="7" t="s">
        <v>76</v>
      </c>
      <c r="E17" s="7" t="s">
        <v>114</v>
      </c>
      <c r="F17" s="89" t="s">
        <v>363</v>
      </c>
      <c r="G17" s="84" t="s">
        <v>373</v>
      </c>
      <c r="H17" s="88">
        <f t="shared" si="0"/>
        <v>104000</v>
      </c>
      <c r="I17" s="84">
        <v>104000</v>
      </c>
      <c r="J17" s="88">
        <v>0</v>
      </c>
      <c r="K17" s="88">
        <v>0</v>
      </c>
    </row>
    <row r="18" spans="2:12" ht="99.75" customHeight="1" x14ac:dyDescent="0.2">
      <c r="B18" s="6" t="s">
        <v>99</v>
      </c>
      <c r="C18" s="6" t="s">
        <v>113</v>
      </c>
      <c r="D18" s="7" t="s">
        <v>76</v>
      </c>
      <c r="E18" s="7" t="s">
        <v>114</v>
      </c>
      <c r="F18" s="89" t="s">
        <v>350</v>
      </c>
      <c r="G18" s="84" t="s">
        <v>378</v>
      </c>
      <c r="H18" s="88">
        <f t="shared" si="0"/>
        <v>270000</v>
      </c>
      <c r="I18" s="84">
        <v>270000</v>
      </c>
      <c r="J18" s="88">
        <v>0</v>
      </c>
      <c r="K18" s="88">
        <v>0</v>
      </c>
    </row>
    <row r="19" spans="2:12" ht="120" customHeight="1" x14ac:dyDescent="0.2">
      <c r="B19" s="49" t="s">
        <v>189</v>
      </c>
      <c r="C19" s="49" t="s">
        <v>190</v>
      </c>
      <c r="D19" s="49" t="s">
        <v>148</v>
      </c>
      <c r="E19" s="7" t="s">
        <v>191</v>
      </c>
      <c r="F19" s="89" t="s">
        <v>364</v>
      </c>
      <c r="G19" s="84" t="s">
        <v>374</v>
      </c>
      <c r="H19" s="88">
        <f t="shared" si="0"/>
        <v>760000</v>
      </c>
      <c r="I19" s="84">
        <v>760000</v>
      </c>
      <c r="J19" s="88">
        <v>0</v>
      </c>
      <c r="K19" s="88">
        <v>0</v>
      </c>
    </row>
    <row r="20" spans="2:12" ht="111" customHeight="1" x14ac:dyDescent="0.2">
      <c r="B20" s="6" t="s">
        <v>146</v>
      </c>
      <c r="C20" s="6" t="s">
        <v>147</v>
      </c>
      <c r="D20" s="7" t="s">
        <v>148</v>
      </c>
      <c r="E20" s="7" t="s">
        <v>149</v>
      </c>
      <c r="F20" s="89" t="s">
        <v>364</v>
      </c>
      <c r="G20" s="84" t="s">
        <v>374</v>
      </c>
      <c r="H20" s="88">
        <f t="shared" si="0"/>
        <v>150000</v>
      </c>
      <c r="I20" s="84">
        <v>150000</v>
      </c>
      <c r="J20" s="88">
        <v>0</v>
      </c>
      <c r="K20" s="88">
        <v>0</v>
      </c>
    </row>
    <row r="21" spans="2:12" ht="192.95" customHeight="1" x14ac:dyDescent="0.2">
      <c r="B21" s="49" t="s">
        <v>197</v>
      </c>
      <c r="C21" s="6">
        <v>3050</v>
      </c>
      <c r="D21" s="51" t="s">
        <v>148</v>
      </c>
      <c r="E21" s="52" t="s">
        <v>199</v>
      </c>
      <c r="F21" s="89" t="s">
        <v>405</v>
      </c>
      <c r="G21" s="84" t="s">
        <v>376</v>
      </c>
      <c r="H21" s="88">
        <f t="shared" si="0"/>
        <v>50000</v>
      </c>
      <c r="I21" s="93">
        <v>50000</v>
      </c>
      <c r="J21" s="88">
        <v>0</v>
      </c>
      <c r="K21" s="88">
        <v>0</v>
      </c>
    </row>
    <row r="22" spans="2:12" ht="156.94999999999999" customHeight="1" x14ac:dyDescent="0.2">
      <c r="B22" s="51" t="s">
        <v>336</v>
      </c>
      <c r="C22" s="51" t="s">
        <v>337</v>
      </c>
      <c r="D22" s="51" t="s">
        <v>338</v>
      </c>
      <c r="E22" s="52" t="s">
        <v>339</v>
      </c>
      <c r="F22" s="89" t="s">
        <v>431</v>
      </c>
      <c r="G22" s="84" t="s">
        <v>437</v>
      </c>
      <c r="H22" s="88">
        <f t="shared" si="0"/>
        <v>200000</v>
      </c>
      <c r="I22" s="84">
        <v>200000</v>
      </c>
      <c r="J22" s="88">
        <v>0</v>
      </c>
      <c r="K22" s="88">
        <v>0</v>
      </c>
      <c r="L22" s="72"/>
    </row>
    <row r="23" spans="2:12" ht="144.94999999999999" customHeight="1" x14ac:dyDescent="0.2">
      <c r="B23" s="90" t="s">
        <v>226</v>
      </c>
      <c r="C23" s="90" t="s">
        <v>227</v>
      </c>
      <c r="D23" s="90" t="s">
        <v>14</v>
      </c>
      <c r="E23" s="90" t="s">
        <v>228</v>
      </c>
      <c r="F23" s="89" t="s">
        <v>432</v>
      </c>
      <c r="G23" s="84" t="s">
        <v>438</v>
      </c>
      <c r="H23" s="88">
        <f t="shared" si="0"/>
        <v>2000000</v>
      </c>
      <c r="I23" s="84">
        <v>2000000</v>
      </c>
      <c r="J23" s="88">
        <v>0</v>
      </c>
      <c r="K23" s="88">
        <v>0</v>
      </c>
      <c r="L23" s="72"/>
    </row>
    <row r="24" spans="2:12" ht="87.95" customHeight="1" x14ac:dyDescent="0.2">
      <c r="B24" s="6" t="s">
        <v>100</v>
      </c>
      <c r="C24" s="6" t="s">
        <v>118</v>
      </c>
      <c r="D24" s="7" t="s">
        <v>10</v>
      </c>
      <c r="E24" s="7" t="s">
        <v>81</v>
      </c>
      <c r="F24" s="83" t="s">
        <v>200</v>
      </c>
      <c r="G24" s="84" t="s">
        <v>219</v>
      </c>
      <c r="H24" s="88">
        <f t="shared" si="0"/>
        <v>4900000</v>
      </c>
      <c r="I24" s="84">
        <v>4900000</v>
      </c>
      <c r="J24" s="88"/>
      <c r="K24" s="88"/>
      <c r="L24" s="72"/>
    </row>
    <row r="25" spans="2:12" ht="147.94999999999999" customHeight="1" x14ac:dyDescent="0.2">
      <c r="B25" s="6" t="s">
        <v>100</v>
      </c>
      <c r="C25" s="6" t="s">
        <v>118</v>
      </c>
      <c r="D25" s="7" t="s">
        <v>10</v>
      </c>
      <c r="E25" s="7" t="s">
        <v>81</v>
      </c>
      <c r="F25" s="89" t="s">
        <v>431</v>
      </c>
      <c r="G25" s="84" t="s">
        <v>437</v>
      </c>
      <c r="H25" s="88">
        <f t="shared" si="0"/>
        <v>400000</v>
      </c>
      <c r="I25" s="84">
        <v>400000</v>
      </c>
      <c r="J25" s="88">
        <v>0</v>
      </c>
      <c r="K25" s="88">
        <v>0</v>
      </c>
      <c r="L25" s="72"/>
    </row>
    <row r="26" spans="2:12" ht="141.75" customHeight="1" x14ac:dyDescent="0.2">
      <c r="B26" s="6" t="s">
        <v>100</v>
      </c>
      <c r="C26" s="6" t="s">
        <v>118</v>
      </c>
      <c r="D26" s="7" t="s">
        <v>10</v>
      </c>
      <c r="E26" s="7" t="s">
        <v>81</v>
      </c>
      <c r="F26" s="83" t="s">
        <v>377</v>
      </c>
      <c r="G26" s="84" t="s">
        <v>381</v>
      </c>
      <c r="H26" s="88">
        <f t="shared" si="0"/>
        <v>300000</v>
      </c>
      <c r="I26" s="84">
        <v>300000</v>
      </c>
      <c r="J26" s="88">
        <v>0</v>
      </c>
      <c r="K26" s="88">
        <v>0</v>
      </c>
      <c r="L26" s="72"/>
    </row>
    <row r="27" spans="2:12" ht="141.75" customHeight="1" x14ac:dyDescent="0.2">
      <c r="B27" s="49" t="s">
        <v>100</v>
      </c>
      <c r="C27" s="6" t="s">
        <v>118</v>
      </c>
      <c r="D27" s="7" t="s">
        <v>10</v>
      </c>
      <c r="E27" s="7" t="s">
        <v>81</v>
      </c>
      <c r="F27" s="83" t="s">
        <v>429</v>
      </c>
      <c r="G27" s="84" t="s">
        <v>430</v>
      </c>
      <c r="H27" s="88">
        <f t="shared" si="0"/>
        <v>400000</v>
      </c>
      <c r="I27" s="84">
        <v>400000</v>
      </c>
      <c r="J27" s="88">
        <v>0</v>
      </c>
      <c r="K27" s="88">
        <v>0</v>
      </c>
      <c r="L27" s="72"/>
    </row>
    <row r="28" spans="2:12" ht="70.150000000000006" customHeight="1" x14ac:dyDescent="0.2">
      <c r="B28" s="6" t="s">
        <v>86</v>
      </c>
      <c r="C28" s="6" t="s">
        <v>119</v>
      </c>
      <c r="D28" s="7" t="s">
        <v>17</v>
      </c>
      <c r="E28" s="7" t="s">
        <v>79</v>
      </c>
      <c r="F28" s="83" t="s">
        <v>201</v>
      </c>
      <c r="G28" s="84" t="s">
        <v>221</v>
      </c>
      <c r="H28" s="88">
        <f t="shared" si="0"/>
        <v>300000</v>
      </c>
      <c r="I28" s="84">
        <v>300000</v>
      </c>
      <c r="J28" s="88">
        <v>0</v>
      </c>
      <c r="K28" s="88">
        <v>0</v>
      </c>
    </row>
    <row r="29" spans="2:12" ht="165.6" customHeight="1" x14ac:dyDescent="0.2">
      <c r="B29" s="6" t="s">
        <v>236</v>
      </c>
      <c r="C29" s="90">
        <v>6083</v>
      </c>
      <c r="D29" s="7" t="s">
        <v>230</v>
      </c>
      <c r="E29" s="90" t="s">
        <v>231</v>
      </c>
      <c r="F29" s="91" t="s">
        <v>365</v>
      </c>
      <c r="G29" s="84" t="s">
        <v>375</v>
      </c>
      <c r="H29" s="88">
        <f t="shared" si="0"/>
        <v>500000</v>
      </c>
      <c r="I29" s="88">
        <v>0</v>
      </c>
      <c r="J29" s="88">
        <v>500000</v>
      </c>
      <c r="K29" s="88">
        <v>500000</v>
      </c>
    </row>
    <row r="30" spans="2:12" ht="89.1" customHeight="1" x14ac:dyDescent="0.2">
      <c r="B30" s="144" t="s">
        <v>138</v>
      </c>
      <c r="C30" s="145" t="s">
        <v>139</v>
      </c>
      <c r="D30" s="145" t="s">
        <v>121</v>
      </c>
      <c r="E30" s="145" t="s">
        <v>140</v>
      </c>
      <c r="F30" s="126" t="s">
        <v>433</v>
      </c>
      <c r="G30" s="84" t="s">
        <v>439</v>
      </c>
      <c r="H30" s="88">
        <f t="shared" si="0"/>
        <v>85000</v>
      </c>
      <c r="I30" s="84">
        <v>85000</v>
      </c>
      <c r="J30" s="88">
        <v>0</v>
      </c>
      <c r="K30" s="88">
        <v>0</v>
      </c>
    </row>
    <row r="31" spans="2:12" ht="89.1" customHeight="1" x14ac:dyDescent="0.2">
      <c r="B31" s="107" t="s">
        <v>454</v>
      </c>
      <c r="C31" s="107" t="s">
        <v>455</v>
      </c>
      <c r="D31" s="107" t="s">
        <v>121</v>
      </c>
      <c r="E31" s="107" t="s">
        <v>456</v>
      </c>
      <c r="F31" s="107" t="s">
        <v>457</v>
      </c>
      <c r="G31" s="107" t="s">
        <v>458</v>
      </c>
      <c r="H31" s="88">
        <f t="shared" si="0"/>
        <v>100000</v>
      </c>
      <c r="I31" s="84">
        <v>100000</v>
      </c>
      <c r="J31" s="88">
        <v>0</v>
      </c>
      <c r="K31" s="88">
        <v>0</v>
      </c>
    </row>
    <row r="32" spans="2:12" ht="96" customHeight="1" x14ac:dyDescent="0.2">
      <c r="B32" s="92" t="s">
        <v>340</v>
      </c>
      <c r="C32" s="92" t="s">
        <v>341</v>
      </c>
      <c r="D32" s="92" t="s">
        <v>342</v>
      </c>
      <c r="E32" s="90" t="s">
        <v>343</v>
      </c>
      <c r="F32" s="83" t="s">
        <v>351</v>
      </c>
      <c r="G32" s="84" t="s">
        <v>352</v>
      </c>
      <c r="H32" s="88">
        <f t="shared" si="0"/>
        <v>890000</v>
      </c>
      <c r="I32" s="84">
        <v>890000</v>
      </c>
      <c r="J32" s="88">
        <v>0</v>
      </c>
      <c r="K32" s="88">
        <v>0</v>
      </c>
    </row>
    <row r="33" spans="2:11" ht="108.95" customHeight="1" x14ac:dyDescent="0.2">
      <c r="B33" s="90" t="s">
        <v>344</v>
      </c>
      <c r="C33" s="90" t="s">
        <v>345</v>
      </c>
      <c r="D33" s="90" t="s">
        <v>342</v>
      </c>
      <c r="E33" s="90" t="s">
        <v>346</v>
      </c>
      <c r="F33" s="83" t="s">
        <v>353</v>
      </c>
      <c r="G33" s="84" t="s">
        <v>354</v>
      </c>
      <c r="H33" s="88">
        <f t="shared" si="0"/>
        <v>528045</v>
      </c>
      <c r="I33" s="84">
        <v>528045</v>
      </c>
      <c r="J33" s="88">
        <v>0</v>
      </c>
      <c r="K33" s="88">
        <v>0</v>
      </c>
    </row>
    <row r="34" spans="2:11" ht="103.5" customHeight="1" x14ac:dyDescent="0.2">
      <c r="B34" s="90" t="s">
        <v>344</v>
      </c>
      <c r="C34" s="90" t="s">
        <v>345</v>
      </c>
      <c r="D34" s="90" t="s">
        <v>342</v>
      </c>
      <c r="E34" s="90" t="s">
        <v>346</v>
      </c>
      <c r="F34" s="83" t="s">
        <v>415</v>
      </c>
      <c r="G34" s="84" t="s">
        <v>417</v>
      </c>
      <c r="H34" s="88">
        <f t="shared" si="0"/>
        <v>11380000</v>
      </c>
      <c r="I34" s="84">
        <v>1200000</v>
      </c>
      <c r="J34" s="88">
        <v>10180000</v>
      </c>
      <c r="K34" s="88">
        <v>10180000</v>
      </c>
    </row>
    <row r="35" spans="2:11" ht="99" customHeight="1" x14ac:dyDescent="0.2">
      <c r="B35" s="6" t="s">
        <v>202</v>
      </c>
      <c r="C35" s="86">
        <v>8313</v>
      </c>
      <c r="D35" s="7" t="s">
        <v>203</v>
      </c>
      <c r="E35" s="7" t="s">
        <v>123</v>
      </c>
      <c r="F35" s="126" t="s">
        <v>425</v>
      </c>
      <c r="G35" s="93" t="s">
        <v>426</v>
      </c>
      <c r="H35" s="88">
        <f t="shared" si="0"/>
        <v>64500</v>
      </c>
      <c r="I35" s="84">
        <v>0</v>
      </c>
      <c r="J35" s="88">
        <v>64500</v>
      </c>
      <c r="K35" s="84">
        <f>K36</f>
        <v>0</v>
      </c>
    </row>
    <row r="36" spans="2:11" ht="57.95" customHeight="1" x14ac:dyDescent="0.2">
      <c r="B36" s="114" t="s">
        <v>92</v>
      </c>
      <c r="C36" s="115"/>
      <c r="D36" s="116"/>
      <c r="E36" s="117" t="s">
        <v>63</v>
      </c>
      <c r="F36" s="83"/>
      <c r="G36" s="84"/>
      <c r="H36" s="94">
        <f t="shared" si="0"/>
        <v>305300</v>
      </c>
      <c r="I36" s="118">
        <f>I37</f>
        <v>305300</v>
      </c>
      <c r="J36" s="118">
        <f>J37</f>
        <v>0</v>
      </c>
      <c r="K36" s="118">
        <f>K37+K38+K39+K40</f>
        <v>0</v>
      </c>
    </row>
    <row r="37" spans="2:11" ht="81.599999999999994" customHeight="1" x14ac:dyDescent="0.2">
      <c r="B37" s="114" t="s">
        <v>93</v>
      </c>
      <c r="C37" s="115"/>
      <c r="D37" s="116"/>
      <c r="E37" s="117" t="s">
        <v>63</v>
      </c>
      <c r="F37" s="83"/>
      <c r="G37" s="84"/>
      <c r="H37" s="94">
        <f t="shared" si="0"/>
        <v>305300</v>
      </c>
      <c r="I37" s="118">
        <f>I38+I39+I40+I41</f>
        <v>305300</v>
      </c>
      <c r="J37" s="118">
        <f>J38+J39+J40+J41</f>
        <v>0</v>
      </c>
      <c r="K37" s="118">
        <v>0</v>
      </c>
    </row>
    <row r="38" spans="2:11" ht="111" customHeight="1" x14ac:dyDescent="0.2">
      <c r="B38" s="6" t="s">
        <v>216</v>
      </c>
      <c r="C38" s="6">
        <v>1142</v>
      </c>
      <c r="D38" s="7" t="s">
        <v>62</v>
      </c>
      <c r="E38" s="7" t="s">
        <v>109</v>
      </c>
      <c r="F38" s="83" t="s">
        <v>355</v>
      </c>
      <c r="G38" s="84" t="s">
        <v>356</v>
      </c>
      <c r="H38" s="88">
        <f t="shared" si="0"/>
        <v>19910</v>
      </c>
      <c r="I38" s="84">
        <v>19910</v>
      </c>
      <c r="J38" s="88">
        <v>0</v>
      </c>
      <c r="K38" s="134">
        <f t="shared" ref="I38:K43" si="1">K39</f>
        <v>0</v>
      </c>
    </row>
    <row r="39" spans="2:11" ht="96.95" customHeight="1" x14ac:dyDescent="0.2">
      <c r="B39" s="6" t="s">
        <v>216</v>
      </c>
      <c r="C39" s="6">
        <v>1142</v>
      </c>
      <c r="D39" s="7" t="s">
        <v>62</v>
      </c>
      <c r="E39" s="7" t="s">
        <v>109</v>
      </c>
      <c r="F39" s="83" t="s">
        <v>402</v>
      </c>
      <c r="G39" s="84" t="s">
        <v>403</v>
      </c>
      <c r="H39" s="88">
        <f t="shared" si="0"/>
        <v>30090</v>
      </c>
      <c r="I39" s="84">
        <v>30090</v>
      </c>
      <c r="J39" s="88">
        <v>0</v>
      </c>
      <c r="K39" s="134">
        <f t="shared" si="1"/>
        <v>0</v>
      </c>
    </row>
    <row r="40" spans="2:11" ht="102.95" customHeight="1" x14ac:dyDescent="0.2">
      <c r="B40" s="119" t="s">
        <v>94</v>
      </c>
      <c r="C40" s="119">
        <v>5011</v>
      </c>
      <c r="D40" s="120" t="s">
        <v>19</v>
      </c>
      <c r="E40" s="121" t="s">
        <v>18</v>
      </c>
      <c r="F40" s="83" t="s">
        <v>357</v>
      </c>
      <c r="G40" s="84" t="s">
        <v>358</v>
      </c>
      <c r="H40" s="88">
        <f t="shared" si="0"/>
        <v>85300</v>
      </c>
      <c r="I40" s="84">
        <v>85300</v>
      </c>
      <c r="J40" s="88">
        <v>0</v>
      </c>
      <c r="K40" s="134">
        <f t="shared" si="1"/>
        <v>0</v>
      </c>
    </row>
    <row r="41" spans="2:11" ht="128.1" customHeight="1" x14ac:dyDescent="0.2">
      <c r="B41" s="6" t="s">
        <v>126</v>
      </c>
      <c r="C41" s="86">
        <v>5053</v>
      </c>
      <c r="D41" s="7" t="s">
        <v>19</v>
      </c>
      <c r="E41" s="7" t="s">
        <v>359</v>
      </c>
      <c r="F41" s="83" t="s">
        <v>357</v>
      </c>
      <c r="G41" s="84" t="s">
        <v>358</v>
      </c>
      <c r="H41" s="88">
        <f t="shared" si="0"/>
        <v>170000</v>
      </c>
      <c r="I41" s="84">
        <v>170000</v>
      </c>
      <c r="J41" s="88">
        <v>0</v>
      </c>
      <c r="K41" s="134">
        <f t="shared" si="1"/>
        <v>0</v>
      </c>
    </row>
    <row r="42" spans="2:11" ht="57.95" customHeight="1" x14ac:dyDescent="0.2">
      <c r="B42" s="114" t="s">
        <v>128</v>
      </c>
      <c r="C42" s="115"/>
      <c r="D42" s="116"/>
      <c r="E42" s="117" t="s">
        <v>235</v>
      </c>
      <c r="F42" s="83"/>
      <c r="G42" s="84"/>
      <c r="H42" s="94">
        <f t="shared" si="0"/>
        <v>5000</v>
      </c>
      <c r="I42" s="122">
        <f t="shared" si="1"/>
        <v>5000</v>
      </c>
      <c r="J42" s="122">
        <f t="shared" si="1"/>
        <v>0</v>
      </c>
      <c r="K42" s="118">
        <f t="shared" si="1"/>
        <v>0</v>
      </c>
    </row>
    <row r="43" spans="2:11" ht="80.099999999999994" customHeight="1" x14ac:dyDescent="0.2">
      <c r="B43" s="114" t="s">
        <v>129</v>
      </c>
      <c r="C43" s="115"/>
      <c r="D43" s="116"/>
      <c r="E43" s="117" t="s">
        <v>235</v>
      </c>
      <c r="F43" s="83"/>
      <c r="G43" s="84"/>
      <c r="H43" s="94">
        <f t="shared" si="0"/>
        <v>5000</v>
      </c>
      <c r="I43" s="118">
        <f t="shared" si="1"/>
        <v>5000</v>
      </c>
      <c r="J43" s="118">
        <f t="shared" si="1"/>
        <v>0</v>
      </c>
      <c r="K43" s="94">
        <v>0</v>
      </c>
    </row>
    <row r="44" spans="2:11" ht="109.5" customHeight="1" x14ac:dyDescent="0.2">
      <c r="B44" s="6" t="s">
        <v>91</v>
      </c>
      <c r="C44" s="6" t="s">
        <v>119</v>
      </c>
      <c r="D44" s="7" t="s">
        <v>17</v>
      </c>
      <c r="E44" s="7" t="s">
        <v>79</v>
      </c>
      <c r="F44" s="83" t="s">
        <v>201</v>
      </c>
      <c r="G44" s="84" t="s">
        <v>220</v>
      </c>
      <c r="H44" s="88">
        <f t="shared" si="0"/>
        <v>5000</v>
      </c>
      <c r="I44" s="84">
        <v>5000</v>
      </c>
      <c r="J44" s="88">
        <v>0</v>
      </c>
      <c r="K44" s="125">
        <v>0</v>
      </c>
    </row>
    <row r="45" spans="2:11" ht="77.45" customHeight="1" x14ac:dyDescent="0.2">
      <c r="B45" s="139" t="s">
        <v>398</v>
      </c>
      <c r="C45" s="139" t="s">
        <v>327</v>
      </c>
      <c r="D45" s="139" t="s">
        <v>327</v>
      </c>
      <c r="E45" s="139" t="s">
        <v>217</v>
      </c>
      <c r="F45" s="124"/>
      <c r="G45" s="118"/>
      <c r="H45" s="94">
        <f t="shared" ref="H45:K46" si="2">H46</f>
        <v>11000</v>
      </c>
      <c r="I45" s="94">
        <f t="shared" si="2"/>
        <v>11000</v>
      </c>
      <c r="J45" s="94">
        <f t="shared" si="2"/>
        <v>0</v>
      </c>
      <c r="K45" s="94">
        <f t="shared" si="2"/>
        <v>0</v>
      </c>
    </row>
    <row r="46" spans="2:11" ht="63.95" customHeight="1" x14ac:dyDescent="0.2">
      <c r="B46" s="139" t="s">
        <v>218</v>
      </c>
      <c r="C46" s="139" t="s">
        <v>327</v>
      </c>
      <c r="D46" s="139" t="s">
        <v>327</v>
      </c>
      <c r="E46" s="139" t="s">
        <v>217</v>
      </c>
      <c r="F46" s="124"/>
      <c r="G46" s="118"/>
      <c r="H46" s="94">
        <f t="shared" si="2"/>
        <v>11000</v>
      </c>
      <c r="I46" s="94">
        <f t="shared" si="2"/>
        <v>11000</v>
      </c>
      <c r="J46" s="94">
        <f t="shared" si="2"/>
        <v>0</v>
      </c>
      <c r="K46" s="94">
        <f t="shared" si="2"/>
        <v>0</v>
      </c>
    </row>
    <row r="47" spans="2:11" ht="80.099999999999994" customHeight="1" x14ac:dyDescent="0.2">
      <c r="B47" s="138" t="s">
        <v>224</v>
      </c>
      <c r="C47" s="138" t="s">
        <v>225</v>
      </c>
      <c r="D47" s="138" t="s">
        <v>22</v>
      </c>
      <c r="E47" s="138" t="s">
        <v>196</v>
      </c>
      <c r="F47" s="83" t="s">
        <v>200</v>
      </c>
      <c r="G47" s="84" t="s">
        <v>219</v>
      </c>
      <c r="H47" s="88">
        <f>I47+J47</f>
        <v>11000</v>
      </c>
      <c r="I47" s="84">
        <v>11000</v>
      </c>
      <c r="J47" s="88"/>
      <c r="K47" s="125"/>
    </row>
    <row r="48" spans="2:11" ht="36.6" customHeight="1" x14ac:dyDescent="0.2">
      <c r="B48" s="91"/>
      <c r="C48" s="91"/>
      <c r="D48" s="91"/>
      <c r="E48" s="123" t="s">
        <v>183</v>
      </c>
      <c r="F48" s="124"/>
      <c r="G48" s="118"/>
      <c r="H48" s="94">
        <f t="shared" si="0"/>
        <v>35512545</v>
      </c>
      <c r="I48" s="125">
        <f>I42+I36+I12+H45</f>
        <v>23768045</v>
      </c>
      <c r="J48" s="125">
        <f>J13+J36+J42+J45</f>
        <v>11744500</v>
      </c>
      <c r="K48" s="125">
        <f>K42+K36+K12+J45</f>
        <v>11680000</v>
      </c>
    </row>
    <row r="49" spans="2:17" ht="45" customHeight="1" x14ac:dyDescent="0.2">
      <c r="B49" s="109"/>
      <c r="C49" s="109"/>
      <c r="D49" s="109"/>
      <c r="E49" s="109" t="s">
        <v>360</v>
      </c>
      <c r="F49" s="131"/>
      <c r="G49" s="132"/>
      <c r="H49" s="133"/>
      <c r="I49" s="182" t="s">
        <v>361</v>
      </c>
      <c r="J49" s="183"/>
      <c r="K49" s="71"/>
    </row>
    <row r="50" spans="2:17" ht="52.5" customHeight="1" x14ac:dyDescent="0.2">
      <c r="B50" s="184"/>
      <c r="C50" s="185"/>
      <c r="D50" s="185"/>
      <c r="E50" s="67"/>
      <c r="F50" s="54"/>
      <c r="G50" s="68"/>
      <c r="H50" s="68"/>
      <c r="I50" s="69"/>
      <c r="J50" s="70"/>
    </row>
    <row r="51" spans="2:17" ht="123.75" customHeight="1" x14ac:dyDescent="0.2">
      <c r="B51" s="2"/>
      <c r="C51" s="27"/>
      <c r="D51" s="3"/>
      <c r="E51" s="81"/>
      <c r="F51" s="4"/>
      <c r="G51" s="4"/>
      <c r="H51" s="19"/>
      <c r="I51" s="4"/>
    </row>
    <row r="52" spans="2:17" ht="98.25" customHeight="1" x14ac:dyDescent="0.2">
      <c r="C52" s="2"/>
    </row>
    <row r="53" spans="2:17" ht="98.25" customHeight="1" x14ac:dyDescent="0.2">
      <c r="B53" s="20"/>
      <c r="D53" s="20"/>
      <c r="E53" s="20"/>
      <c r="F53" s="20"/>
      <c r="G53" s="20"/>
      <c r="H53" s="20"/>
      <c r="I53" s="20"/>
    </row>
    <row r="54" spans="2:17" ht="33.75" customHeight="1" x14ac:dyDescent="0.2">
      <c r="B54" s="21"/>
      <c r="C54" s="20"/>
      <c r="D54" s="21"/>
      <c r="E54" s="21"/>
      <c r="F54" s="21"/>
      <c r="G54" s="21"/>
      <c r="H54" s="21"/>
      <c r="I54" s="21"/>
    </row>
    <row r="55" spans="2:17" ht="39.75" customHeight="1" x14ac:dyDescent="0.2">
      <c r="B55" s="22"/>
      <c r="C55" s="21"/>
      <c r="D55" s="22"/>
      <c r="E55" s="22"/>
      <c r="F55" s="22"/>
      <c r="G55" s="22"/>
      <c r="H55" s="22"/>
      <c r="I55" s="22"/>
    </row>
    <row r="56" spans="2:17" ht="33.75" customHeight="1" x14ac:dyDescent="0.2">
      <c r="B56" s="21"/>
      <c r="C56" s="22"/>
      <c r="D56" s="21"/>
      <c r="E56" s="21"/>
      <c r="F56" s="21"/>
      <c r="G56" s="21"/>
      <c r="H56" s="21"/>
      <c r="I56" s="21"/>
    </row>
    <row r="57" spans="2:17" x14ac:dyDescent="0.2">
      <c r="B57" s="22"/>
      <c r="C57" s="21"/>
      <c r="D57" s="22"/>
      <c r="E57" s="22"/>
      <c r="F57" s="22"/>
      <c r="G57" s="22"/>
      <c r="H57" s="22"/>
      <c r="I57" s="22"/>
    </row>
    <row r="58" spans="2:17" ht="23.25" customHeight="1" x14ac:dyDescent="0.2">
      <c r="C58" s="22"/>
    </row>
    <row r="59" spans="2:17" ht="20.25" customHeight="1" x14ac:dyDescent="0.2">
      <c r="J59" s="23"/>
      <c r="K59" s="23"/>
      <c r="L59" s="23"/>
      <c r="M59" s="23"/>
      <c r="N59" s="23"/>
      <c r="O59" s="23"/>
      <c r="P59" s="23"/>
      <c r="Q59" s="23"/>
    </row>
    <row r="60" spans="2:17" ht="20.25" customHeight="1" x14ac:dyDescent="0.2">
      <c r="J60" s="22"/>
      <c r="K60" s="22"/>
      <c r="L60" s="22"/>
      <c r="M60" s="22"/>
      <c r="N60" s="22"/>
      <c r="O60" s="22"/>
      <c r="P60" s="22"/>
      <c r="Q60" s="22"/>
    </row>
    <row r="61" spans="2:17" ht="30.75" customHeight="1" x14ac:dyDescent="0.2">
      <c r="J61" s="23"/>
      <c r="K61" s="23"/>
      <c r="L61" s="23"/>
      <c r="M61" s="23"/>
      <c r="N61" s="23"/>
      <c r="O61" s="23"/>
      <c r="P61" s="23"/>
      <c r="Q61" s="23"/>
    </row>
    <row r="62" spans="2:17" ht="21" customHeight="1" x14ac:dyDescent="0.2">
      <c r="J62" s="22"/>
      <c r="K62" s="22"/>
      <c r="L62" s="22"/>
      <c r="M62" s="22"/>
      <c r="N62" s="22"/>
      <c r="O62" s="22"/>
      <c r="P62" s="22"/>
      <c r="Q62" s="22"/>
    </row>
  </sheetData>
  <mergeCells count="16">
    <mergeCell ref="I49:J49"/>
    <mergeCell ref="B50:D50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3" type="noConversion"/>
  <pageMargins left="0.94488188976377963" right="0.35433070866141736" top="1.1811023622047245" bottom="0.39370078740157483" header="0.51181102362204722" footer="0.51181102362204722"/>
  <pageSetup paperSize="9" scale="43" fitToHeight="4" orientation="landscape" horizontalDpi="360" verticalDpi="360" r:id="rId1"/>
  <headerFooter alignWithMargins="0"/>
  <rowBreaks count="1" manualBreakCount="1">
    <brk id="32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Дод1</vt:lpstr>
      <vt:lpstr>дод2 </vt:lpstr>
      <vt:lpstr>дод.3</vt:lpstr>
      <vt:lpstr>дод 5</vt:lpstr>
      <vt:lpstr>дод.3!Заголовки_для_печати</vt:lpstr>
      <vt:lpstr>'дод 5'!Область_печати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2024-03-14T07:57:53Z</cp:lastPrinted>
  <dcterms:created xsi:type="dcterms:W3CDTF">2014-01-17T10:52:16Z</dcterms:created>
  <dcterms:modified xsi:type="dcterms:W3CDTF">2024-03-22T07:17:54Z</dcterms:modified>
</cp:coreProperties>
</file>