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ВІКТОР\Downloads\"/>
    </mc:Choice>
  </mc:AlternateContent>
  <bookViews>
    <workbookView xWindow="0" yWindow="465" windowWidth="15480" windowHeight="10380" tabRatio="878" activeTab="4"/>
  </bookViews>
  <sheets>
    <sheet name="Дод1" sheetId="18" r:id="rId1"/>
    <sheet name="дод2 " sheetId="24" r:id="rId2"/>
    <sheet name="дод.3" sheetId="1" r:id="rId3"/>
    <sheet name="дод 4" sheetId="30" r:id="rId4"/>
    <sheet name="дод 5" sheetId="26" r:id="rId5"/>
    <sheet name="дод.6" sheetId="33" r:id="rId6"/>
  </sheets>
  <definedNames>
    <definedName name="_xlnm.Print_Titles" localSheetId="2">дод.3!$8:$11</definedName>
    <definedName name="_xlnm.Print_Area" localSheetId="4">'дод 5'!$B$1:$K$63</definedName>
    <definedName name="_xlnm.Print_Area" localSheetId="0">Дод1!$A$1:$H$110</definedName>
    <definedName name="_xlnm.Print_Area" localSheetId="1">'дод2 '!$A$1:$F$32</definedName>
  </definedNames>
  <calcPr calcId="162913" fullCalcOnLoad="1"/>
</workbook>
</file>

<file path=xl/calcChain.xml><?xml version="1.0" encoding="utf-8"?>
<calcChain xmlns="http://schemas.openxmlformats.org/spreadsheetml/2006/main">
  <c r="G10" i="33" l="1"/>
  <c r="H10" i="33"/>
  <c r="I10" i="33"/>
  <c r="G11" i="33"/>
  <c r="H11" i="33"/>
  <c r="I11" i="33"/>
  <c r="G14" i="33"/>
  <c r="H14" i="33"/>
  <c r="I14" i="33"/>
  <c r="H12" i="26"/>
  <c r="I12" i="26"/>
  <c r="J12" i="26"/>
  <c r="K12" i="26"/>
  <c r="H13" i="26"/>
  <c r="I13" i="26"/>
  <c r="J13" i="26"/>
  <c r="K13" i="26"/>
  <c r="H14" i="26"/>
  <c r="H15" i="26"/>
  <c r="H16" i="26"/>
  <c r="H17" i="26"/>
  <c r="H18" i="26"/>
  <c r="H19" i="26"/>
  <c r="H20" i="26"/>
  <c r="L20" i="26"/>
  <c r="H21" i="26"/>
  <c r="H22" i="26"/>
  <c r="H23" i="26"/>
  <c r="H24" i="26"/>
  <c r="H25" i="26"/>
  <c r="H26" i="26"/>
  <c r="H27" i="26"/>
  <c r="H28" i="26"/>
  <c r="H29" i="26"/>
  <c r="H30" i="26"/>
  <c r="L30" i="26"/>
  <c r="H31" i="26"/>
  <c r="H32" i="26"/>
  <c r="H33" i="26"/>
  <c r="H34" i="26"/>
  <c r="H35" i="26"/>
  <c r="H36" i="26"/>
  <c r="H37" i="26"/>
  <c r="L37" i="26"/>
  <c r="H38" i="26"/>
  <c r="H39" i="26"/>
  <c r="H40" i="26"/>
  <c r="I40" i="26"/>
  <c r="J40" i="26"/>
  <c r="K40" i="26"/>
  <c r="H41" i="26"/>
  <c r="I41" i="26"/>
  <c r="J41" i="26"/>
  <c r="K41" i="26"/>
  <c r="H42" i="26"/>
  <c r="H43" i="26"/>
  <c r="H44" i="26"/>
  <c r="K44" i="26"/>
  <c r="H45" i="26"/>
  <c r="K45" i="26"/>
  <c r="H46" i="26"/>
  <c r="H47" i="26"/>
  <c r="K47" i="26"/>
  <c r="H48" i="26"/>
  <c r="K48" i="26"/>
  <c r="H49" i="26"/>
  <c r="H50" i="26"/>
  <c r="H51" i="26"/>
  <c r="I51" i="26"/>
  <c r="J51" i="26"/>
  <c r="K51" i="26"/>
  <c r="H52" i="26"/>
  <c r="I52" i="26"/>
  <c r="J52" i="26"/>
  <c r="H53" i="26"/>
  <c r="H54" i="26"/>
  <c r="I54" i="26"/>
  <c r="J54" i="26"/>
  <c r="K54" i="26"/>
  <c r="H55" i="26"/>
  <c r="I55" i="26"/>
  <c r="J55" i="26"/>
  <c r="K55" i="26"/>
  <c r="H56" i="26"/>
  <c r="H57" i="26"/>
  <c r="H58" i="26"/>
  <c r="H59" i="26"/>
  <c r="H60" i="26"/>
  <c r="H61" i="26"/>
  <c r="H62" i="26"/>
  <c r="I62" i="26"/>
  <c r="J62" i="26"/>
  <c r="K62" i="26"/>
  <c r="E17" i="30"/>
  <c r="E19" i="30"/>
  <c r="E21" i="30"/>
  <c r="E23" i="30"/>
  <c r="E25" i="30"/>
  <c r="E27" i="30"/>
  <c r="E28" i="30"/>
  <c r="E29" i="30"/>
  <c r="E31" i="30"/>
  <c r="E33" i="30"/>
  <c r="E37" i="30"/>
  <c r="E38" i="30"/>
  <c r="E39" i="30"/>
  <c r="E42" i="30"/>
  <c r="E43" i="30"/>
  <c r="E44" i="30"/>
  <c r="E53" i="30"/>
  <c r="E55" i="30"/>
  <c r="E58" i="30"/>
  <c r="E60" i="30"/>
  <c r="E62" i="30"/>
  <c r="E63" i="30"/>
  <c r="E64" i="30"/>
  <c r="C12" i="24"/>
  <c r="D12" i="24"/>
  <c r="E12" i="24"/>
  <c r="F12" i="24"/>
  <c r="C13" i="24"/>
  <c r="C14" i="24"/>
  <c r="C15" i="24"/>
  <c r="C16" i="24"/>
  <c r="D16" i="24"/>
  <c r="E16" i="24"/>
  <c r="F16" i="24"/>
  <c r="C17" i="24"/>
  <c r="C18" i="24"/>
  <c r="C19" i="24"/>
  <c r="C20" i="24"/>
  <c r="D20" i="24"/>
  <c r="E20" i="24"/>
  <c r="F20" i="24"/>
  <c r="C22" i="24"/>
  <c r="D22" i="24"/>
  <c r="E22" i="24"/>
  <c r="F22" i="24"/>
  <c r="C24" i="24"/>
  <c r="C25" i="24"/>
  <c r="C26" i="24"/>
  <c r="D26" i="24"/>
  <c r="E26" i="24"/>
  <c r="F26" i="24"/>
  <c r="C27" i="24"/>
  <c r="D27" i="24"/>
  <c r="E27" i="24"/>
  <c r="F27" i="24"/>
  <c r="C28" i="24"/>
  <c r="D28" i="24"/>
  <c r="E28" i="24"/>
  <c r="F28" i="24"/>
  <c r="C29" i="24"/>
  <c r="D29" i="24"/>
  <c r="E29" i="24"/>
  <c r="F29" i="24"/>
  <c r="C30" i="24"/>
  <c r="D30" i="24"/>
  <c r="E30" i="24"/>
  <c r="F30" i="24"/>
  <c r="H15" i="18"/>
  <c r="H20" i="18"/>
  <c r="H32" i="18"/>
  <c r="H71" i="18"/>
  <c r="H72" i="18"/>
  <c r="H94" i="18"/>
</calcChain>
</file>

<file path=xl/sharedStrings.xml><?xml version="1.0" encoding="utf-8"?>
<sst xmlns="http://schemas.openxmlformats.org/spreadsheetml/2006/main" count="1019" uniqueCount="592">
  <si>
    <t>комунальні послуги та енергоносії</t>
  </si>
  <si>
    <t>0110000</t>
  </si>
  <si>
    <t>0111</t>
  </si>
  <si>
    <t>0100000</t>
  </si>
  <si>
    <t>Внутрішнє фінансування</t>
  </si>
  <si>
    <t>Фінансування за рахунок зміни залишків коштів бюджетів</t>
  </si>
  <si>
    <t>Кошти, що передаються із загального фонду бюджету до бюджету розвитку (спеціального фонду)</t>
  </si>
  <si>
    <t>0111010</t>
  </si>
  <si>
    <t>0910</t>
  </si>
  <si>
    <t>0960</t>
  </si>
  <si>
    <t>1090</t>
  </si>
  <si>
    <t>3104</t>
  </si>
  <si>
    <t>1020</t>
  </si>
  <si>
    <t>0113104</t>
  </si>
  <si>
    <t>1010</t>
  </si>
  <si>
    <t>0824</t>
  </si>
  <si>
    <t>0828</t>
  </si>
  <si>
    <t>0829</t>
  </si>
  <si>
    <t>Проведення навчально-тренувальних зборів і змагань з олімпійських видів спорту</t>
  </si>
  <si>
    <t>0810</t>
  </si>
  <si>
    <t>0620</t>
  </si>
  <si>
    <t>0133</t>
  </si>
  <si>
    <t>0180</t>
  </si>
  <si>
    <t>грн.</t>
  </si>
  <si>
    <t>спеціальний фонд</t>
  </si>
  <si>
    <t>(грн.)</t>
  </si>
  <si>
    <t>Податкові надходження  </t>
  </si>
  <si>
    <t>Податки на доходи, податки на прибуток, податки на збільшення ринкової вартості  </t>
  </si>
  <si>
    <t>Податок та збір на доходи фізичних осіб</t>
  </si>
  <si>
    <t>Податок на доходи фізичних осіб, що сплачується податковими агентами, із доходів платника податку у вигляді заробітної плати</t>
  </si>
  <si>
    <t>Податок на доходи фізичних осіб, що сплачується податковими агентами, із доходів платника податку інших ніж заробітна плата</t>
  </si>
  <si>
    <t>Податок на доходи фізичних осіб, що сплачується фізичними особами за результатами річного декларування</t>
  </si>
  <si>
    <t>Податок на прибуток підприємств  </t>
  </si>
  <si>
    <t>Податок на прибуток підприємств та фінансових установ комунальної власності </t>
  </si>
  <si>
    <t>Рентна плата та плата за використання інших природних ресурсів</t>
  </si>
  <si>
    <t>Рентна плата за спеціальне використання лісових ресурсів</t>
  </si>
  <si>
    <t>Рентна плата за спеціальне використання лісових ресурсів (крім рентної плати за спеціальне використання лісових ресурсів в частині деревини, заготовленої в порядку рубок головного користування)</t>
  </si>
  <si>
    <t>Внутрішні податки на товари та послуги  </t>
  </si>
  <si>
    <t>Податок на майно</t>
  </si>
  <si>
    <t>Єдиний податок  </t>
  </si>
  <si>
    <t>Єдиний податок з юридичних осіб </t>
  </si>
  <si>
    <t>Єдиний податок з фізичних осіб </t>
  </si>
  <si>
    <t>Неподаткові надходження  </t>
  </si>
  <si>
    <t>Адміністративні збори та платежі, доходи від некомерційної господарської діяльності </t>
  </si>
  <si>
    <t>Плата за надання адміністративних послуг</t>
  </si>
  <si>
    <t>Плата за надання інших адміністративних послуг</t>
  </si>
  <si>
    <t>Надходження від орендної плати за користування цілісним майновим комплексом та іншим державним майном  </t>
  </si>
  <si>
    <t>Державне мито  </t>
  </si>
  <si>
    <t>Державне мито, що сплачується за місцем розгляду та оформлення документів, у тому числі за оформлення документів на спадщину і дарування  </t>
  </si>
  <si>
    <t>Державне мито, пов`язане з видачею та оформленням закордонних паспортів (посвідок) та паспортів громадян України  </t>
  </si>
  <si>
    <t>Інші неподаткові надходження  </t>
  </si>
  <si>
    <t>Інші надходження  </t>
  </si>
  <si>
    <t>Власні надходження бюджетних установ  </t>
  </si>
  <si>
    <t>Надходження від плати за послуги, що надаються бюджетними установами згідно із законодавством </t>
  </si>
  <si>
    <t>Плата за послуги, що надаються бюджетними установами згідно з їх основною діяльністю </t>
  </si>
  <si>
    <t>Офіційні трансферти  </t>
  </si>
  <si>
    <t>Від органів державного управління  </t>
  </si>
  <si>
    <t>Базова дотація</t>
  </si>
  <si>
    <t>3105</t>
  </si>
  <si>
    <t>0113105</t>
  </si>
  <si>
    <t>Олевська міська рада</t>
  </si>
  <si>
    <t>Утримання та навчально-тренувальна робота комунальних дитячо-юнацьких спортивних шкіл</t>
  </si>
  <si>
    <t>0990</t>
  </si>
  <si>
    <t>Відділ освіти, молоді та спорту Олевської міської ради</t>
  </si>
  <si>
    <t>0921</t>
  </si>
  <si>
    <t>Податок на нерухоме майно, відмінне від земельної ділянки, сплачений юридичними особами, які є власниками об`єктів житлової нерухомості</t>
  </si>
  <si>
    <t>Податок на нерухоме майно, відмінне від земельної ділянки, сплачений фізичними особами, які є власниками об`єктів житлової нерухомості</t>
  </si>
  <si>
    <t>Туристичний збір </t>
  </si>
  <si>
    <t>Туристичний збір, сплачений юридичними особами </t>
  </si>
  <si>
    <t>Туристичний збір, сплачений фізичними особами </t>
  </si>
  <si>
    <t>Адміністративний збір за державну реєстрацію речових прав на нерухоме майно та їх обтяжень</t>
  </si>
  <si>
    <t>Доходи від операцій з капіталом  </t>
  </si>
  <si>
    <t>0112010</t>
  </si>
  <si>
    <t>2010</t>
  </si>
  <si>
    <t>0731</t>
  </si>
  <si>
    <t>Багатопрофільна стаціонарна медична допомога населенню</t>
  </si>
  <si>
    <t>0763</t>
  </si>
  <si>
    <t>Забезпечення соціальними послугами за місцем проживання громадян, які не здатні до самообслуговування у зв`язку з похилим віком, хворобою, інвалідністю</t>
  </si>
  <si>
    <t>Надання дошкільної освіти</t>
  </si>
  <si>
    <t>Інші заходи в галузі культури і мистецтва</t>
  </si>
  <si>
    <t>Забезпечення діяльності інших закладів у сфері освіти</t>
  </si>
  <si>
    <t>Інші заходи у сфері соціального захисту і соціального забезпечення</t>
  </si>
  <si>
    <t>Забезпечення діяльності бібліотек</t>
  </si>
  <si>
    <t>4040</t>
  </si>
  <si>
    <t>Забезпечення діяльності музеїв i виставок</t>
  </si>
  <si>
    <t>Забезпечення діяльності палаців i будинків культури, клубів, центрів дозвілля та iнших клубних закладів</t>
  </si>
  <si>
    <t>0114082</t>
  </si>
  <si>
    <t>Первинна медична допомога населенню, що надається центрами первинної медичної (медико-санітарної) допомоги</t>
  </si>
  <si>
    <t>0112111</t>
  </si>
  <si>
    <t>1014060</t>
  </si>
  <si>
    <t>1014081</t>
  </si>
  <si>
    <t>1014082</t>
  </si>
  <si>
    <t>0600000</t>
  </si>
  <si>
    <t>0610000</t>
  </si>
  <si>
    <t>0615011</t>
  </si>
  <si>
    <t>0615031</t>
  </si>
  <si>
    <t>Організація благоустрою населених пунктів</t>
  </si>
  <si>
    <t>0116030</t>
  </si>
  <si>
    <t>0456</t>
  </si>
  <si>
    <t>0112152</t>
  </si>
  <si>
    <t>0113242</t>
  </si>
  <si>
    <t>Утримання та розвиток автомобільних доріг та дорожньої інфраструктури за рахунок коштів місцевого бюджету</t>
  </si>
  <si>
    <t>0117461</t>
  </si>
  <si>
    <t>0110150</t>
  </si>
  <si>
    <t>0150</t>
  </si>
  <si>
    <t>Організаційне, інформаційно-аналітичне та матеріально-технічне забезпечення діяльності обласної ради, районної ради, районної у місті ради (у разі її створення), міської, селищної, сільської рад</t>
  </si>
  <si>
    <t>Надання реабілітаційних послуг особам з інвалідністю та дітям з інвалідністю</t>
  </si>
  <si>
    <t>0110180</t>
  </si>
  <si>
    <t>Інша діяльність у сфері державного управління</t>
  </si>
  <si>
    <t>Інші програми та заходи у сфері освіти</t>
  </si>
  <si>
    <t>0726</t>
  </si>
  <si>
    <t>0160</t>
  </si>
  <si>
    <t>2111</t>
  </si>
  <si>
    <t>2152</t>
  </si>
  <si>
    <t>Інші програми та заходи у сфері охорони здоров`я</t>
  </si>
  <si>
    <t>0113121</t>
  </si>
  <si>
    <t>3121</t>
  </si>
  <si>
    <t>1040</t>
  </si>
  <si>
    <t>3242</t>
  </si>
  <si>
    <t>4082</t>
  </si>
  <si>
    <t>6030</t>
  </si>
  <si>
    <t>0490</t>
  </si>
  <si>
    <t>7461</t>
  </si>
  <si>
    <t>загальний фонд</t>
  </si>
  <si>
    <t>Обласний бюджет Житомирської області</t>
  </si>
  <si>
    <t>Ліквідація іншого забруднення навколишнього природного середовища</t>
  </si>
  <si>
    <t>0610160</t>
  </si>
  <si>
    <t>5031</t>
  </si>
  <si>
    <t>0615053</t>
  </si>
  <si>
    <t>5053</t>
  </si>
  <si>
    <t>1000000</t>
  </si>
  <si>
    <t>1010000</t>
  </si>
  <si>
    <t>1010160</t>
  </si>
  <si>
    <t>1014030</t>
  </si>
  <si>
    <t>4030</t>
  </si>
  <si>
    <t>1014040</t>
  </si>
  <si>
    <t>4060</t>
  </si>
  <si>
    <t>4081</t>
  </si>
  <si>
    <t>Забезпечення діяльності інших закладів в галузі культури і мистецтва</t>
  </si>
  <si>
    <t>Дотації з державного бюджету місцевим бюджетам</t>
  </si>
  <si>
    <t>0117680</t>
  </si>
  <si>
    <t>7680</t>
  </si>
  <si>
    <t>Членські внески до асоціацій органів місцевого самоврядування</t>
  </si>
  <si>
    <t xml:space="preserve">               код бюджету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</si>
  <si>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</si>
  <si>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</si>
  <si>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Найменування головного розпорядника коштів місцевого бюджету / відповідального виконавця , найменування бюджетної програми згідно з Типовою програмною класифікацією видатків та кредитування місцевого бюджету</t>
  </si>
  <si>
    <t>(код бюджету)</t>
  </si>
  <si>
    <t>0113035</t>
  </si>
  <si>
    <t>3035</t>
  </si>
  <si>
    <t>1070</t>
  </si>
  <si>
    <t>Компенсаційні виплати за пільговий проїзд окремих категорій громадян на залізничному транспорті</t>
  </si>
  <si>
    <t>Додаток № 3</t>
  </si>
  <si>
    <t>Дата і номер документа, яким затверджено місцеву регіональну програму</t>
  </si>
  <si>
    <t>Кошти від продажу землі і нематеріальних активів </t>
  </si>
  <si>
    <t>Кошти від продажу землі  </t>
  </si>
  <si>
    <t>Кошти від продажу земельних ділянок несільськогосподарського призначення, що перебувають у державній або комунальній власності, та земельних ділянок, які знаходяться на території Автономної Республіки Крим</t>
  </si>
  <si>
    <t>Код Функціональної класифікації видатків та кредитування бюджету</t>
  </si>
  <si>
    <t>Найменування місцевої /регіональної програми</t>
  </si>
  <si>
    <t>у тому числі бюджет розвитку</t>
  </si>
  <si>
    <t>1</t>
  </si>
  <si>
    <t>2</t>
  </si>
  <si>
    <t>3</t>
  </si>
  <si>
    <t>0320</t>
  </si>
  <si>
    <t>Разом доходів</t>
  </si>
  <si>
    <t>Податок на нерухоме майно, відмінне від земельної ділянки, сплачений фізичними особами, які є власниками об`єктів нежитлової нерухомості</t>
  </si>
  <si>
    <t>Екологічний податок </t>
  </si>
  <si>
    <t>Інші податки та збори </t>
  </si>
  <si>
    <t>Надходження від скидів забруднюючих речовин безпосередньо у водні об`єкти </t>
  </si>
  <si>
    <t>Надходження від розміщення відходів у спеціально відведених для цього місцях чи на об`єктах, крім розміщення окремих видів відходів як вторинної сировини </t>
  </si>
  <si>
    <t>(грн)</t>
  </si>
  <si>
    <t>Найменування згідно з Класифікацією фінансування бюджету</t>
  </si>
  <si>
    <t>Усього</t>
  </si>
  <si>
    <t>усього</t>
  </si>
  <si>
    <t>в тому числі бюджет розвитку</t>
  </si>
  <si>
    <t>Фінансування за типом кредитора</t>
  </si>
  <si>
    <t>Х</t>
  </si>
  <si>
    <t>Загальне фінансування</t>
  </si>
  <si>
    <t xml:space="preserve">  Фінансування за типом боргового зобов"язання</t>
  </si>
  <si>
    <t>Код</t>
  </si>
  <si>
    <t>Фінансування за активними операціями</t>
  </si>
  <si>
    <t>Зміни обсягів бюджетних коштів</t>
  </si>
  <si>
    <t>Загальний фонд</t>
  </si>
  <si>
    <t>Спеціальний фонд</t>
  </si>
  <si>
    <t>Разом</t>
  </si>
  <si>
    <t>Всього</t>
  </si>
  <si>
    <t>видатки споживання</t>
  </si>
  <si>
    <t>з них</t>
  </si>
  <si>
    <t>видатки розвитку</t>
  </si>
  <si>
    <t>оплата праці</t>
  </si>
  <si>
    <t>Екологічний податок, який справляється за викиди в атмосферне повітря забруднюючих речовин стаціонарними джерелами забруднення (за винятком викидів в атмосферне повітря двоокису вуглецю)</t>
  </si>
  <si>
    <t>0113033</t>
  </si>
  <si>
    <t>3033</t>
  </si>
  <si>
    <t>Компенсаційні виплати на пільговий проїзд автомобільним транспортом окремим категоріям громадян</t>
  </si>
  <si>
    <t>8710</t>
  </si>
  <si>
    <t>41050000</t>
  </si>
  <si>
    <t>Субвенції з місцевих бюджетів іншим місцевим бюджетам</t>
  </si>
  <si>
    <t>41053900</t>
  </si>
  <si>
    <t>Інші субвенції з місцевого бюджету</t>
  </si>
  <si>
    <t>Код бюджету</t>
  </si>
  <si>
    <t>0113050</t>
  </si>
  <si>
    <t>3050</t>
  </si>
  <si>
    <t>Пільгове медичне обслуговування осіб, які постраждали внаслідок Чорнобильської катастрофи</t>
  </si>
  <si>
    <t>Програма соціального захисту населення Олевської міської ради на 2021-2025 роки</t>
  </si>
  <si>
    <t>Програма розвитку культури Олевської міської ради  на 2021-2025 роки</t>
  </si>
  <si>
    <t>0118313</t>
  </si>
  <si>
    <t>0513</t>
  </si>
  <si>
    <t>Акцизний податок з вироблених в Україні підакцизних товарів (продукції)</t>
  </si>
  <si>
    <t>Пальне</t>
  </si>
  <si>
    <t>Код Класифікації доходу бюджету /</t>
  </si>
  <si>
    <t>Найменування трансферту /</t>
  </si>
  <si>
    <t>Найменування бюджету – надавача міжбюджетного трансферту</t>
  </si>
  <si>
    <t>І. Трансферти до загального фонду бюджету</t>
  </si>
  <si>
    <t>ІІ. Трансферти до спеціального фонду бюджету</t>
  </si>
  <si>
    <t>X</t>
  </si>
  <si>
    <t>УСЬОГО за розділами І, ІІ, у тому числі:</t>
  </si>
  <si>
    <t>2. Показники міжбюджетних трансфертів іншим бюджетам</t>
  </si>
  <si>
    <t>Код Програмної класифікації видатків та кредитування місцевого бюджету /</t>
  </si>
  <si>
    <t>Найменування бюджету – отримувача міжбюджетного трансферту</t>
  </si>
  <si>
    <t>І. Трансферти із загального фонду бюджету</t>
  </si>
  <si>
    <t xml:space="preserve">                                                                                                                                                     </t>
  </si>
  <si>
    <t xml:space="preserve">  (грн)</t>
  </si>
  <si>
    <t>Бюджет Білокоровицької сільської територіальної громади</t>
  </si>
  <si>
    <t>1.  Показники міжбюджетних трансфертів з інших бюджетів</t>
  </si>
  <si>
    <t>Резервний фонд місцевого бюджету</t>
  </si>
  <si>
    <t>0611021</t>
  </si>
  <si>
    <t>0611070</t>
  </si>
  <si>
    <t>Надання позашкільної освіти закладами позашкільної освіти, заходи із позашкільної роботи з дітьми</t>
  </si>
  <si>
    <t>0611151</t>
  </si>
  <si>
    <t>Забезпечення діяльності інклюзивно-ресурсних центрів за рахунок коштів місцевого бюджету</t>
  </si>
  <si>
    <t>1080</t>
  </si>
  <si>
    <t>0611141</t>
  </si>
  <si>
    <t>0611142</t>
  </si>
  <si>
    <t>Фінансове управління Олевської міської ради</t>
  </si>
  <si>
    <t>3710000</t>
  </si>
  <si>
    <t>Рішення міської ради від  24.12.2020  №37</t>
  </si>
  <si>
    <t>Рішення міської ради від  24.12.2020 №36</t>
  </si>
  <si>
    <t>Рішення міської ради від 24.12.2020 №36</t>
  </si>
  <si>
    <t>Рентна плата за користування надрами загальнодержавного значення</t>
  </si>
  <si>
    <t>Місцеві податки та збори, що сплачуються (перераховуються) згідно з Податковим кодексом України</t>
  </si>
  <si>
    <t>3719770</t>
  </si>
  <si>
    <t>9770</t>
  </si>
  <si>
    <t>0113160</t>
  </si>
  <si>
    <t>3160</t>
  </si>
  <si>
    <t>Надання соціальних гарантій фізичним особам, які надають соціальні послуги громадянам похилого віку, особам з інвалідністю, дітям з інвалідністю, хворим, які не здатні до самообслуговування і потребують сторонньої допомоги</t>
  </si>
  <si>
    <t>Служба у справах дітей Олевської міської ради</t>
  </si>
  <si>
    <t>0910000</t>
  </si>
  <si>
    <t>0910160</t>
  </si>
  <si>
    <t>Відділ культури та туризму Олевської міської ради</t>
  </si>
  <si>
    <t>5011</t>
  </si>
  <si>
    <t>Додаток №1</t>
  </si>
  <si>
    <t>Найменування згідно
 з Класифікацією доходів бюджету</t>
  </si>
  <si>
    <t>Загальний
фонд</t>
  </si>
  <si>
    <t>у тому числі
бюджет
розвитку</t>
  </si>
  <si>
    <t>4</t>
  </si>
  <si>
    <t>5</t>
  </si>
  <si>
    <t>6</t>
  </si>
  <si>
    <t>10000000</t>
  </si>
  <si>
    <t>11000000</t>
  </si>
  <si>
    <t>11010000</t>
  </si>
  <si>
    <t>11010100</t>
  </si>
  <si>
    <t>11010400</t>
  </si>
  <si>
    <t>11010500</t>
  </si>
  <si>
    <t>11020000</t>
  </si>
  <si>
    <t>11020200</t>
  </si>
  <si>
    <t>13000000</t>
  </si>
  <si>
    <t>13010000</t>
  </si>
  <si>
    <t>13010100</t>
  </si>
  <si>
    <t>Рентна плата за спеціальне використання лісових ресурсів в частині деревини, заготовленої в порядку рубок головного користування</t>
  </si>
  <si>
    <t>13010200</t>
  </si>
  <si>
    <t>13030000</t>
  </si>
  <si>
    <t>13030100</t>
  </si>
  <si>
    <t>Рентна плата за користування надрами для видобування інших корисних копалин загальнодержавного значення</t>
  </si>
  <si>
    <t>13031000</t>
  </si>
  <si>
    <t>Рентна плата за користування надрами для видобування бурштину</t>
  </si>
  <si>
    <t>14000000</t>
  </si>
  <si>
    <t>14020000</t>
  </si>
  <si>
    <t>14021900</t>
  </si>
  <si>
    <t>14030000</t>
  </si>
  <si>
    <t>Акцизний податок з ввезених на митну територію України підакцизних товарів (продукції) </t>
  </si>
  <si>
    <t>14031900</t>
  </si>
  <si>
    <t>14040000</t>
  </si>
  <si>
    <t>Акцизний податок з реалізації суб’єктами господарювання роздрібної торгівлі підакцизних товарів</t>
  </si>
  <si>
    <t>14040100</t>
  </si>
  <si>
    <t>Акцизний податок з реалізації виробниками та/або імпортерами, у тому числі в роздрібній торгівлі тютюнових виробів, тютюну та промислових замінників тютюну, рідин, що використовуються в електронних сигаретах, що оподатковується згідно з підпунктом 213.1.14 пункту 213.1 статті 213 Податкового кодексу України</t>
  </si>
  <si>
    <t>14040200</t>
  </si>
  <si>
    <t>Акцизний податок з реалізації суб’єктами господарювання роздрібної торгівлі підакцизних товарів (крім тих, що оподатковуються згідно з підпунктом 213.1.14 пункту 213.1 статті 213 Податкового кодексу України)</t>
  </si>
  <si>
    <t>18000000</t>
  </si>
  <si>
    <t>18010000</t>
  </si>
  <si>
    <t>18010100</t>
  </si>
  <si>
    <t>18010200</t>
  </si>
  <si>
    <t>18010300</t>
  </si>
  <si>
    <t>18010400</t>
  </si>
  <si>
    <t>Податок на нерухоме майно, відмінне від земельної ділянки, сплачений  юридичними особами, які є власниками об`єктів нежитлової нерухомості</t>
  </si>
  <si>
    <t>18010500</t>
  </si>
  <si>
    <t>Земельний податок з юридичних осіб</t>
  </si>
  <si>
    <t>18010600</t>
  </si>
  <si>
    <t>Орендна плата з юридичних осіб</t>
  </si>
  <si>
    <t>18010700</t>
  </si>
  <si>
    <t>Земельний податок з фізичних осіб</t>
  </si>
  <si>
    <t>18010900</t>
  </si>
  <si>
    <t>Орендна плата з фізичних осіб</t>
  </si>
  <si>
    <t>18030000</t>
  </si>
  <si>
    <t>18030100</t>
  </si>
  <si>
    <t>18030200</t>
  </si>
  <si>
    <t>18050000</t>
  </si>
  <si>
    <t>18050300</t>
  </si>
  <si>
    <t>18050400</t>
  </si>
  <si>
    <t>18050500</t>
  </si>
  <si>
    <t>Єдиний податок з сільськогосподарських товаровиробників,  у яких частка сільськогосподарського товаровиробництва за попередній податковий (звітний) рік дорівнює або перевищує 75 відсотків</t>
  </si>
  <si>
    <t>19000000</t>
  </si>
  <si>
    <t>19010000</t>
  </si>
  <si>
    <t>19010100</t>
  </si>
  <si>
    <t>19010200</t>
  </si>
  <si>
    <t>19010300</t>
  </si>
  <si>
    <t>20000000</t>
  </si>
  <si>
    <t>22000000</t>
  </si>
  <si>
    <t>22010000</t>
  </si>
  <si>
    <t>22010300</t>
  </si>
  <si>
    <t>Адміністративний збір за проведення державної реєстрації юридичних осіб,  фізичних осіб – підприємців та громадських формувань</t>
  </si>
  <si>
    <t>22012500</t>
  </si>
  <si>
    <t>22012600</t>
  </si>
  <si>
    <t>22080000</t>
  </si>
  <si>
    <t>22080400</t>
  </si>
  <si>
    <t>Надходження від орендної плати за користування майновим комплексом та іншим майном, що перебуває в комунальній власності</t>
  </si>
  <si>
    <t>22090000</t>
  </si>
  <si>
    <t>22090100</t>
  </si>
  <si>
    <t>22090400</t>
  </si>
  <si>
    <t>24000000</t>
  </si>
  <si>
    <t>24060000</t>
  </si>
  <si>
    <t>24060300</t>
  </si>
  <si>
    <t>25000000</t>
  </si>
  <si>
    <t>25010000</t>
  </si>
  <si>
    <t>25010100</t>
  </si>
  <si>
    <t>25010300</t>
  </si>
  <si>
    <t>30000000</t>
  </si>
  <si>
    <t>33000000</t>
  </si>
  <si>
    <t>33010000</t>
  </si>
  <si>
    <t>33010100</t>
  </si>
  <si>
    <t/>
  </si>
  <si>
    <t>40000000</t>
  </si>
  <si>
    <t>41000000</t>
  </si>
  <si>
    <t>41020000</t>
  </si>
  <si>
    <t>41020100</t>
  </si>
  <si>
    <t>0611026</t>
  </si>
  <si>
    <t>1026</t>
  </si>
  <si>
    <t xml:space="preserve">Утримання та забезпечення діяльності центрів соціальних служб </t>
  </si>
  <si>
    <t>0113090</t>
  </si>
  <si>
    <t>3090</t>
  </si>
  <si>
    <t>1030</t>
  </si>
  <si>
    <t>Видатки на поховання учасників бойових дій та осіб з інвалідністю внаслідок війни</t>
  </si>
  <si>
    <t>0118220</t>
  </si>
  <si>
    <t>8220</t>
  </si>
  <si>
    <t>0380</t>
  </si>
  <si>
    <t>Заходи та роботи з мобілізаційної підготовки місцевого значення</t>
  </si>
  <si>
    <t>0118240</t>
  </si>
  <si>
    <t>8240</t>
  </si>
  <si>
    <t>Заходи та роботи з територіальної оборони</t>
  </si>
  <si>
    <t>0113124</t>
  </si>
  <si>
    <t>3124</t>
  </si>
  <si>
    <t>Створення та забезпечення діяльності спеціалізованих служб підтримки осіб, які постраждали від домашнього насильства та/або насильства за ознакою статі</t>
  </si>
  <si>
    <t xml:space="preserve">
Програма підтримки медичних
пунктів тимчасового базування Олевської
міської ТГ на 2022-2025  роки
</t>
  </si>
  <si>
    <t>Програма забезпечення мобілізаційної підготовки та оборонної роботи в Олевській громаді на 2022 – 2025 роки</t>
  </si>
  <si>
    <t>Рішення міської ради від  18.08.2022 №948</t>
  </si>
  <si>
    <t>Програма територіальної оборони Олевської  міської територіальної громади на 2022-2025 роки</t>
  </si>
  <si>
    <t>Рішення міської ради від  17.02.2022 №841</t>
  </si>
  <si>
    <t>Програма надання одноразової допомоги дітям-сиротам і дітям, позбавлених батьківського піклування, яким у 2022-2025 роках виповнюється 18 років</t>
  </si>
  <si>
    <t>Програма розвитку  фізичної культури і спорту та національно-патріотичного виховання дітей та молоді Олевської міської ради на 2022-2026 роки</t>
  </si>
  <si>
    <t>Рішення міської ради від 07.12.2021 № 693</t>
  </si>
  <si>
    <t>Фінансова підтримка на утримання місцевих осередків (рад) всеукраїнських об'єднань фізкультурно-спортивної спрямованості</t>
  </si>
  <si>
    <t>Секретар ради</t>
  </si>
  <si>
    <t>Сергій МЕЛЬНИК</t>
  </si>
  <si>
    <t>Рішення міської ради  від  10.11.2022   №1017</t>
  </si>
  <si>
    <t>Програма транспортування хворих з хронічною нирковою недостатністю, які проживають на території Олевської міської територіальної громади та отримують програмний гемодіаліз на 2023-2025 роки</t>
  </si>
  <si>
    <t>Програма компенсаційних виплат та надання пільг окремим категоріям громадян Олевської міської  територіальної громади на 2023-2025 роки</t>
  </si>
  <si>
    <t>Зміни обсягів депозитів і цінних паперів, що використовуються для управління ліквідністю</t>
  </si>
  <si>
    <t>Повернення бюджетних коштів з депозитів</t>
  </si>
  <si>
    <t xml:space="preserve">Розміщення бюджетних коштів на депозитах </t>
  </si>
  <si>
    <t>0651300000</t>
  </si>
  <si>
    <t>0610000000</t>
  </si>
  <si>
    <t>0652400000</t>
  </si>
  <si>
    <t xml:space="preserve">Програма фінансової підтримки комунального некомерційного підприємства «Олевська центральна лікарня» Олевської міської ради на 2022-2025 роки </t>
  </si>
  <si>
    <t>Програма фінансової підтримки комунального некомерційного підприємства «Олевський центр первинної медичної допомоги» Олевської міської ради на 2023-2025 роки</t>
  </si>
  <si>
    <t>Рішення міської ради  від 08.12.2022  №1037</t>
  </si>
  <si>
    <t>Рішення міської ради  від 08.12.2022  №1036</t>
  </si>
  <si>
    <t>Рішення міської ради  від 08.12.2022  №1031</t>
  </si>
  <si>
    <t>Рішення міської ради  від 08.12.2022  №1032</t>
  </si>
  <si>
    <t>Програма соціальної підтримки  військовослужбовців, працівників Збройних Сил України, Національної гвардії України, Служби безпеки України, інших силових структур громади на 2023-2025 роки</t>
  </si>
  <si>
    <t>Рішення міської ради від 10.05.2022 № 879</t>
  </si>
  <si>
    <t>Надання загальної середньої освіти закладами загальної середньої освіти за рахунок коштів місцевого бюджету</t>
  </si>
  <si>
    <t>Надання загальної середньої освіти міжшкільними ресурсними центрами за рахунок коштів місцевого бюджету</t>
  </si>
  <si>
    <t>Рішення міської ради  від 22.12.2022  №1070</t>
  </si>
  <si>
    <t>0900000</t>
  </si>
  <si>
    <t>Освітня субвенція з державного бюджету місцевим бюджетам</t>
  </si>
  <si>
    <t>Державний бюджет України</t>
  </si>
  <si>
    <t>8313</t>
  </si>
  <si>
    <t>Керівництво і управління у відповідній сфері у містах (місті Києві), селищах, селах, територіальних громадах</t>
  </si>
  <si>
    <t>1021</t>
  </si>
  <si>
    <t>0611031</t>
  </si>
  <si>
    <t>1031</t>
  </si>
  <si>
    <t>Надання загальної середньої освіти закладами загальної середньої освіти за рахунок освітньої субвенції</t>
  </si>
  <si>
    <t>1141</t>
  </si>
  <si>
    <t>1142</t>
  </si>
  <si>
    <t>1151</t>
  </si>
  <si>
    <t>0611152</t>
  </si>
  <si>
    <t>1152</t>
  </si>
  <si>
    <t>Забезпечення діяльності інклюзивно-ресурсних центрів за рахунок освітньої субвенції</t>
  </si>
  <si>
    <t>Фінансова підтримка на утримання місцевих осередків (рад) всеукраїнських об’єднань фізкультурно-спортивної спрямованості</t>
  </si>
  <si>
    <t>Надання спеціалізованої освіти мистецькими школами</t>
  </si>
  <si>
    <t>3700000</t>
  </si>
  <si>
    <t>3710160</t>
  </si>
  <si>
    <t>3718710</t>
  </si>
  <si>
    <t>УСЬОГО</t>
  </si>
  <si>
    <t>Програма розвитку освіти Олевської міської територіальної громадина 2021-2025 роки</t>
  </si>
  <si>
    <t>Рішення міської ради від 09.09.2021 р. № 520</t>
  </si>
  <si>
    <t xml:space="preserve">Програма забезпечення громадян 
Олевської міської  територіальної громади життєво необхідними медичними препаратами та виробами 
медичного призначення на 2023-2025 роки
</t>
  </si>
  <si>
    <t>Програма відшкодування
безоплатного забезпечення лікарськими засобами
за рецептами лікарів, у разі амбулаторного лікування
та послуг безоплатного зубопротезування осіб, постраждалих
внаслідок Чорнобильської катастрофи на 2023-2025 роки</t>
  </si>
  <si>
    <t>21000000</t>
  </si>
  <si>
    <t>Доходи від власності та підприємницької діяльності  </t>
  </si>
  <si>
    <t>21080000</t>
  </si>
  <si>
    <t>21081100</t>
  </si>
  <si>
    <t>Адміністративні штрафи та інші санкції </t>
  </si>
  <si>
    <t>21081500</t>
  </si>
  <si>
    <t>Штрафні санкції, що застосовуються відповідно до Закону України «Про державне регулювання виробництва і обігу спирту етилового, коньячного і плодового, алкогольних напоїв, тютюнових виробів, рідин, що використовуються в електронних сигаретах, та пального»</t>
  </si>
  <si>
    <t>Плата за оренду майна бюджетних установ, що здійснюється відповідно до Закону України «Про оренду державного та комунального майна»</t>
  </si>
  <si>
    <t>Рішення міської ради  від 21.12.2021  №763</t>
  </si>
  <si>
    <t xml:space="preserve">Програма національного
спротиву та територіальної оборони 
Олевської міської територіальної 
громади на 2023-2024 роки
</t>
  </si>
  <si>
    <t>Додаток №  4</t>
  </si>
  <si>
    <t xml:space="preserve">Додаток  № 2 </t>
  </si>
  <si>
    <t>Рішення міської ради від 07.09.2023 № 1355</t>
  </si>
  <si>
    <t>Доходи  бюджету міської територіальної громади на 2024 рік</t>
  </si>
  <si>
    <t>Фінансування  бюджету міської територіальної громади на 2024 рік</t>
  </si>
  <si>
    <t>РОЗПОДІЛ
видатків  бюджету  міської територіальної громади на 2024 рік</t>
  </si>
  <si>
    <t>0118130</t>
  </si>
  <si>
    <t>8130</t>
  </si>
  <si>
    <t>Забезпечення діяльності місцевої та добровільної пожежної охорони</t>
  </si>
  <si>
    <t>Міжбюджетні трансферти на 2024 рік</t>
  </si>
  <si>
    <t>Розподіл витрат  бюджету  міської територіальної громади на реалізацію місцевих/регіональних програм у 2024 році</t>
  </si>
  <si>
    <t xml:space="preserve">Програма охорони навколишнього природного
середовища та раціональне використання
природних ресурсів на 2022 - 2025 роки
</t>
  </si>
  <si>
    <t>Рішення міської ради від 23.12.2021 № 762</t>
  </si>
  <si>
    <t>Субвенції з державного бюджету місцевим бюджетам</t>
  </si>
  <si>
    <t>Субвенція з місцевого бюджету на здійснення переданих видатків у сфері освіти за рахунок коштів освітньої субвенції</t>
  </si>
  <si>
    <t>Комплексна програма підтримки  ветеранів війни, інвалідів війни, учасників бойових дій та членів їх сімей, а також членів сім’ї загиблих воїнів ЗСУ Олевської громади на 2023-2025 роки</t>
  </si>
  <si>
    <t>Рішення міської ради від 07.09.2023 №1320</t>
  </si>
  <si>
    <t xml:space="preserve">Програма організації безоплатного поховання померлих (загиблих) військовослужбовців, учасників бойових дій внаслідок російської агресії та війни в Україні  Олевської міської територіальної громади на 2024 рік
</t>
  </si>
  <si>
    <t xml:space="preserve"> Програма надання соціальних гарантій фізичним особам, які надають соціальні послуги з догляду на непрофесійній основі на 2024 рік</t>
  </si>
  <si>
    <t>Програма про сплату членських внесків до асоціацій  України на 2024-2025 роки</t>
  </si>
  <si>
    <t>0116013</t>
  </si>
  <si>
    <t>6013</t>
  </si>
  <si>
    <t>Забезпечення діяльності водопровідно-каналізаційного господарства</t>
  </si>
  <si>
    <t>На оплату праці з нарахуваннями педагогічних працівників інклюзивно-ресурсних центрів (видатки споживання)</t>
  </si>
  <si>
    <t>Рішення міської ради  від 07.12.2023  №1458</t>
  </si>
  <si>
    <t>Рішення міської ради  від 07.12.2023  №1457</t>
  </si>
  <si>
    <t>Рішення міської ради  від 07.12.2023  №1459</t>
  </si>
  <si>
    <t>Додаток №5</t>
  </si>
  <si>
    <t>у тому числі:</t>
  </si>
  <si>
    <t>На початок періоду</t>
  </si>
  <si>
    <t>На кінець періоду</t>
  </si>
  <si>
    <t>"Про внесення змін до бюджету Олевської міської  територіальної громади на 2024 рік"</t>
  </si>
  <si>
    <t>"Про  внесення змін до бюджету Олевської міської  територіальної громади на 2024 рік"</t>
  </si>
  <si>
    <t>"Про  внесення змін до бюджету Олевської міської територіальної громади на 2024 рік"</t>
  </si>
  <si>
    <t>31000000</t>
  </si>
  <si>
    <t>Надходження від продажу основного капіталу  </t>
  </si>
  <si>
    <t>31030000</t>
  </si>
  <si>
    <t>Кошти від відчуження майна, що належить Автономній Республіці Крим та майна, що перебуває в комунальній власності  </t>
  </si>
  <si>
    <t>41030000</t>
  </si>
  <si>
    <t>41051000</t>
  </si>
  <si>
    <t>0117693</t>
  </si>
  <si>
    <t>7693</t>
  </si>
  <si>
    <t>Інші заходи, пов'язані з економічною діяльністю</t>
  </si>
  <si>
    <t xml:space="preserve">Програма підтримки комунального підприємства «Олевськ-Комунальник» Олевської міської ради на 2022-2025  роки
</t>
  </si>
  <si>
    <t>Рішення міської ради від 07.12.2021 № 704</t>
  </si>
  <si>
    <t>0611291</t>
  </si>
  <si>
    <t>Співфінансування заходів, що реалізуються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</si>
  <si>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0611292</t>
  </si>
  <si>
    <t>Реалізація заходів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</si>
  <si>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 xml:space="preserve">Рішення міської ради від  17.02.2022 №841 </t>
  </si>
  <si>
    <t>Субвенція з місцевого бюджету державному бюджету на виконання програм соціально-економічного розвитку регіонів</t>
  </si>
  <si>
    <t>Програма розвитку ГУ ДПС у
Житомирській області на 2024 рік</t>
  </si>
  <si>
    <t>Найменування інвестиційного проекту</t>
  </si>
  <si>
    <t>Загальний період реалізація проекту, (рік початку і завершення)</t>
  </si>
  <si>
    <t>Загальна вартість проекту, гривень</t>
  </si>
  <si>
    <t>Обсяг капітальних вкладень місцевого бюджету всього, гривень</t>
  </si>
  <si>
    <t>0443</t>
  </si>
  <si>
    <t>Обсяги капітальних вкладень бюджету у розрізі інвестиційних проектів у 2024 році</t>
  </si>
  <si>
    <t>0617325</t>
  </si>
  <si>
    <t>7325</t>
  </si>
  <si>
    <t>Будівництво споруд, установ та закладів фізичної культури і спорту</t>
  </si>
  <si>
    <t>Обсяг капітальних вкладень місцевого бюджету  у 2024 році, гривень</t>
  </si>
  <si>
    <t xml:space="preserve"> Очікуваний рівень готовності проекту на кінець 2024 року, %</t>
  </si>
  <si>
    <t xml:space="preserve">Додаток №6
</t>
  </si>
  <si>
    <t>Найменування головного розпорядника коштів місцевого бюджету / відповідального виконавця, найменування бюджетної програми згідно з Типовою програмною класифікацією видатків та кредитування місцевого бюджету</t>
  </si>
  <si>
    <t>х</t>
  </si>
  <si>
    <t>для закладів загальної середньої освіти (видатки споживання)</t>
  </si>
  <si>
    <t>для закладів дошкільної освіти (видатки споживання)</t>
  </si>
  <si>
    <t>41051700</t>
  </si>
  <si>
    <t>Субвенція з місцевого бюджету за рахунок залишку коштів субвенції на надання державної підтримки особам з особливими освітніми потребами, що утворився на початок бюджетного періоду</t>
  </si>
  <si>
    <t>для закупівлі мультимедійного обладнання (видатки розвитку)</t>
  </si>
  <si>
    <t>ІІ. Трансферти із спеціального фонду бюджету</t>
  </si>
  <si>
    <t>3719800</t>
  </si>
  <si>
    <t>9900000000</t>
  </si>
  <si>
    <t>9800</t>
  </si>
  <si>
    <t>0118230</t>
  </si>
  <si>
    <t>8230</t>
  </si>
  <si>
    <t>Інші заходи громадського порядку та безпеки</t>
  </si>
  <si>
    <t>Програма  «БЕЗПЕЧНА ГРОМАДА»</t>
  </si>
  <si>
    <t>Рішення міської ради від 04.03.2021 №169</t>
  </si>
  <si>
    <t>Рішення міської ради від  11.04.2024 №1629</t>
  </si>
  <si>
    <t>Субвенція з місцевого бюджету за рахунок залишку коштів освітньої субвенції, що утворився на початок бюджетного періоду</t>
  </si>
  <si>
    <t>0611210</t>
  </si>
  <si>
    <t>1210</t>
  </si>
  <si>
    <t>Надання освіти за рахунок залишку коштів за субвенцією з державного бюджету місцевим бюджетам на надання державної підтримки особам з особливими освітніми потребами на кінець бюджетного періоду</t>
  </si>
  <si>
    <t>1291</t>
  </si>
  <si>
    <t>1292</t>
  </si>
  <si>
    <t>41051100</t>
  </si>
  <si>
    <t>1011080</t>
  </si>
  <si>
    <t>Реконструкція  (без зміни зовнішніх геометричних розмірів у плані) будівлі Олевської ДЮСШ по вулиці Свято-Миколаївська, 10 в м.Олевськ, Житомирської області</t>
  </si>
  <si>
    <t>41051200</t>
  </si>
  <si>
    <t>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t>
  </si>
  <si>
    <t xml:space="preserve">Комплексна програма забезпечення пожежної та техногенної безпеки, захисту населення і територій Олевської міської територіальної громади від надзвичайних ситуацій на 2021-2025 роки </t>
  </si>
  <si>
    <t>0117130</t>
  </si>
  <si>
    <t>7130</t>
  </si>
  <si>
    <t>0421</t>
  </si>
  <si>
    <t>Здійснення  заходів із землеустрою</t>
  </si>
  <si>
    <t>0611200</t>
  </si>
  <si>
    <t>1200</t>
  </si>
  <si>
    <t>Надання освіти за рахунок субвенції з державного бюджету місцевим бюджетам на надання державної підтримки особам з особливими освітніми потребами</t>
  </si>
  <si>
    <t>Програма економічного і соціального розвитку Олевської міської територіальної громади на 2024 рік</t>
  </si>
  <si>
    <t>Рішення міської ради  від 11.07.2024  №1721</t>
  </si>
  <si>
    <t>Програма матеріально-технічного забезпечення другого відділу Коростенського районного територіального центру комплектування та соціальної підтримки,  Житомирського обласного територіального центру комплектування та соціальної підтримки, Житомирського прикордонного загону Північного регіонального управління Державної прикордонної служби Україна, Служби безпеки України, 30 окремої Новоград-Волинської Рівненської механізованої бригади,відділення поліції №2  Коростенського районного управління поліції ГУНП в Житомирській області на 2021-2025 роки</t>
  </si>
  <si>
    <t>Рішення міської ради від 04.02.2021 № 111 (із змінами)</t>
  </si>
  <si>
    <t>Рішення міської ради від 04.02.2021 №107</t>
  </si>
  <si>
    <t>41050500</t>
  </si>
  <si>
    <t>Субвенція з місцевого бюджету на виплату грошової компенсації за належні для отримання жилі приміщення для сімей учасників бойових дій на території інших держав, визначених у абзаці першому пункту 1 статті 10 Закону України «Про статус ветеранів війни, гарантії їх соціального захисту», для осіб з інвалідністю I-II групи з числа учасників бойових дій на території інших держав, інвалідність яких настала внаслідок поранення, контузії, каліцтва або захворювання, пов`язаних з перебуванням у цих державах, визначених пунктом 7 частини другої статті 7 Закону України «Про статус ветеранів війни, гарантії їх соціального захисту», та які потребують поліпшення житлових умов за рахунок відповідної субвенції з державного бюджету</t>
  </si>
  <si>
    <t>0113223</t>
  </si>
  <si>
    <t>3223</t>
  </si>
  <si>
    <t>1060</t>
  </si>
  <si>
    <t>Грошова  компенсація за належні для отримання жилі приміщення для сімей  учасників бойових дій на території інших держав, визначених у абзаці першому пункту 1 статті 10 Закону України «Про статус ветеранів війни, гарантії їх соціального захисту», для осіб з інвалідністю I-II групи з числа учасників бойових дій на території інших держав, інвалідність яких настала внаслідок поранення, контузії, каліцтва або захворювання, пов’язаних з перебуванням у цих державах, визначених пунктом 7 частини другої статті 7 Закону України «Про статус ветеранів війни, гарантії їх соціального захисту», та які потребують поліпшення житлових умов</t>
  </si>
  <si>
    <t>2024-2025</t>
  </si>
  <si>
    <t>Субвенція з державного бюджету місцевим бюджетам на забезпечення харчуванням учнів початкових класів закладів загальної середньої освіти</t>
  </si>
  <si>
    <t>41051400</t>
  </si>
  <si>
    <t>Субвенція з місцевого бюджету на забезпечення якісної, сучасної та доступної загальної середньої освіти «Нова українська школа» за рахунок відповідної субвенції з державного бюджету</t>
  </si>
  <si>
    <t>0617321</t>
  </si>
  <si>
    <t>7321</t>
  </si>
  <si>
    <t>Будівництво  освітніх установ та закладів</t>
  </si>
  <si>
    <t>закупівля засобів навчання та обладнання, комп'ютерного та мультимедійного обладнання для навчальних кабінетів природничої галузі освіти (кабінети фізики, хімії, біології, географії, природничих наук) закладів загальної середньої освіти комунальної форми власності, які здійснюють освітній процес відповідно до Державного стандарту базової середньої освіти в другому циклі середньої освіти (базове предметне навчання) за очною, поєднанням очної та дистанційної форми здобуття освіти  (видатки розвитку)</t>
  </si>
  <si>
    <t>закупівля засобів навчання та комп"ютерного обладнання для оснащення навчальних кабінетів предмета "Захист України" (видатки розвитку)</t>
  </si>
  <si>
    <t>0118330</t>
  </si>
  <si>
    <t>8330</t>
  </si>
  <si>
    <t>0540</t>
  </si>
  <si>
    <t>Інша діяльність у сфері екології та охорони природних ресурсів</t>
  </si>
  <si>
    <t>0611061</t>
  </si>
  <si>
    <t>1061</t>
  </si>
  <si>
    <t>Надання загальної середньої освіти закладами загальної середньої освіти за рахунок залишку коштів за освітньою субвенцією на кінець бюджетного періоду (крім залишку коштів, що мають цільове призначення, виділених відповідно до рішень Кабінету Міністрів України у попередніх бюджетних періодах, а також коштів, необхідних для забезпечення безпечного навчального процесу у закладах загальної середньої освіти)</t>
  </si>
  <si>
    <t>0611181</t>
  </si>
  <si>
    <t>1181</t>
  </si>
  <si>
    <t>Співфінансування заходів, що реалізуються за рахунок субвенції з державного бюджету місцевим бюджетам на забезпечення якісної, сучасної та доступної загальної середньої освіти "Нова українська школа"</t>
  </si>
  <si>
    <t>0611182</t>
  </si>
  <si>
    <t>1182</t>
  </si>
  <si>
    <t>Виконання заходів, спрямованих на забезпечення якісної, сучасної та доступної загальної середньої освіти «Нова українська школа» за рахунок субвенції з державного бюджету місцевим бюджетам</t>
  </si>
  <si>
    <t>0611403</t>
  </si>
  <si>
    <t>1403</t>
  </si>
  <si>
    <t>Забезпечення харчуванням учнів початкових класів закладів загальної середньої освіти за рахунок субвенції з державного бюджету місцевим бюджетам</t>
  </si>
  <si>
    <t>Будівництво освітніх установ та закладів</t>
  </si>
  <si>
    <t>Програма "Організації харчування учнів та вихованців закладів освіти Олевської міської територіальної громади на 2024-2025 роки"</t>
  </si>
  <si>
    <t>Рішення міської ради від 10.10.2024 р. №1793</t>
  </si>
  <si>
    <t>2024-2024</t>
  </si>
  <si>
    <t>Нове будівництво будівлі котельні Хочинського ліцею Олевської міської ради за адресою вул.Шкільна, 1, с.Хочине Олевської територіальної громади Коростенського району Житомирської області</t>
  </si>
  <si>
    <t>Бюджет Ємільчинської селищної територіальної громади</t>
  </si>
  <si>
    <t>0653300000</t>
  </si>
  <si>
    <t xml:space="preserve">Усього доходів
(без урахування міжбюджетних </t>
  </si>
  <si>
    <t>41033300</t>
  </si>
  <si>
    <t>0117351</t>
  </si>
  <si>
    <t>7351</t>
  </si>
  <si>
    <t>Розроблення комплексних планів просторового розвитку територій територіальних громад</t>
  </si>
  <si>
    <t xml:space="preserve">до рішення LІІІ сесії Олевської міської ради </t>
  </si>
  <si>
    <t>Рішення міської ради від 03.02.2022 № 839</t>
  </si>
  <si>
    <t>310000 контракт</t>
  </si>
  <si>
    <t>по 20 тис.</t>
  </si>
  <si>
    <t>дрова</t>
  </si>
  <si>
    <t>лікування</t>
  </si>
  <si>
    <t>Рішення міської ради від 05.09.2024 № 1754</t>
  </si>
  <si>
    <t>Програма боротьби з онкологічними захворюваннями Олевської міської територіальної громади на 2024-2026 роки</t>
  </si>
  <si>
    <t>до рішення LІІІ сесії Олевської міської ради VІІІ скликання Олевської міської ради від 05.12.2024 року № 1860</t>
  </si>
  <si>
    <t>до рішення LІІІ сесії Олевської міської ради VІІІ скликання  від 05.12.2024 року № 1860</t>
  </si>
  <si>
    <t>до рішення LІІІ  сесії Олевської міської ради VІІІ скликання  від 05.12.2024 року № 1860</t>
  </si>
  <si>
    <t>до рішення LІІІ сесії Олевської міської ради VІІІ скликання  від  05.12.2024 року № 1860</t>
  </si>
  <si>
    <t>VІІІ скликання  від  05.12.2024 року № 1860</t>
  </si>
  <si>
    <t>18011000</t>
  </si>
  <si>
    <t>Транспортний податок з фізичних осіб</t>
  </si>
  <si>
    <t>41033900</t>
  </si>
  <si>
    <t xml:space="preserve">Розроблення комплексних планів просторового розвитку територій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</si>
</sst>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81" formatCode="_-* #,##0.00_р_._-;\-* #,##0.00_р_._-;_-* &quot;-&quot;??_р_._-;_-@_-"/>
    <numFmt numFmtId="202" formatCode="#,##0.0"/>
    <numFmt numFmtId="215" formatCode="#,##0.00_ ;\-#,##0.00\ "/>
  </numFmts>
  <fonts count="58" x14ac:knownFonts="1">
    <font>
      <sz val="10"/>
      <name val="Times New Roman"/>
      <charset val="204"/>
    </font>
    <font>
      <sz val="10"/>
      <name val="Times New Roman"/>
      <family val="1"/>
      <charset val="204"/>
    </font>
    <font>
      <sz val="8"/>
      <name val="Times New Roman"/>
      <family val="1"/>
      <charset val="204"/>
    </font>
    <font>
      <b/>
      <sz val="14"/>
      <name val="Times New Roman"/>
      <family val="1"/>
      <charset val="204"/>
    </font>
    <font>
      <sz val="11"/>
      <color indexed="17"/>
      <name val="Calibri"/>
      <family val="2"/>
      <charset val="204"/>
    </font>
    <font>
      <sz val="11"/>
      <color indexed="20"/>
      <name val="Calibri"/>
      <family val="2"/>
      <charset val="204"/>
    </font>
    <font>
      <b/>
      <sz val="11"/>
      <color indexed="63"/>
      <name val="Calibri"/>
      <family val="2"/>
      <charset val="204"/>
    </font>
    <font>
      <i/>
      <sz val="11"/>
      <color indexed="23"/>
      <name val="Calibri"/>
      <family val="2"/>
      <charset val="204"/>
    </font>
    <font>
      <b/>
      <sz val="11"/>
      <color indexed="8"/>
      <name val="Calibri"/>
      <family val="2"/>
      <charset val="204"/>
    </font>
    <font>
      <sz val="11"/>
      <color indexed="9"/>
      <name val="Calibri"/>
      <family val="2"/>
      <charset val="204"/>
    </font>
    <font>
      <sz val="11"/>
      <color indexed="8"/>
      <name val="Calibri"/>
      <family val="2"/>
      <charset val="204"/>
    </font>
    <font>
      <b/>
      <sz val="11"/>
      <color indexed="52"/>
      <name val="Calibri"/>
      <family val="2"/>
      <charset val="204"/>
    </font>
    <font>
      <sz val="11"/>
      <color indexed="60"/>
      <name val="Calibri"/>
      <family val="2"/>
      <charset val="204"/>
    </font>
    <font>
      <b/>
      <sz val="12"/>
      <name val="Times New Roman"/>
      <family val="1"/>
      <charset val="204"/>
    </font>
    <font>
      <sz val="10"/>
      <name val="Helv"/>
      <charset val="204"/>
    </font>
    <font>
      <sz val="10"/>
      <name val="Arial Cyr"/>
      <charset val="204"/>
    </font>
    <font>
      <sz val="10"/>
      <name val="Arial"/>
      <family val="2"/>
      <charset val="204"/>
    </font>
    <font>
      <sz val="10"/>
      <name val="Courier New"/>
      <family val="3"/>
      <charset val="204"/>
    </font>
    <font>
      <sz val="12"/>
      <name val="Times New Roman"/>
      <family val="1"/>
      <charset val="204"/>
    </font>
    <font>
      <b/>
      <sz val="16"/>
      <name val="Times New Roman"/>
      <family val="1"/>
      <charset val="204"/>
    </font>
    <font>
      <sz val="11"/>
      <name val="Times New Roman"/>
      <family val="1"/>
      <charset val="204"/>
    </font>
    <font>
      <sz val="9"/>
      <color indexed="8"/>
      <name val="Times New Roman"/>
      <family val="1"/>
      <charset val="204"/>
    </font>
    <font>
      <sz val="14"/>
      <name val="Times New Roman"/>
      <family val="1"/>
      <charset val="204"/>
    </font>
    <font>
      <b/>
      <sz val="18"/>
      <name val="Times New Roman"/>
      <family val="1"/>
      <charset val="204"/>
    </font>
    <font>
      <sz val="10"/>
      <color indexed="8"/>
      <name val="Arial"/>
      <family val="2"/>
      <charset val="204"/>
    </font>
    <font>
      <sz val="14"/>
      <color indexed="8"/>
      <name val="Times New Roman"/>
      <family val="1"/>
      <charset val="204"/>
    </font>
    <font>
      <sz val="16"/>
      <name val="Times New Roman"/>
      <family val="1"/>
      <charset val="204"/>
    </font>
    <font>
      <sz val="8"/>
      <name val="Arial Cyr"/>
      <charset val="204"/>
    </font>
    <font>
      <i/>
      <sz val="16"/>
      <name val="Times New Roman"/>
      <family val="1"/>
      <charset val="204"/>
    </font>
    <font>
      <sz val="16"/>
      <color indexed="8"/>
      <name val="Times New Roman"/>
      <family val="1"/>
      <charset val="204"/>
    </font>
    <font>
      <b/>
      <sz val="16"/>
      <color indexed="8"/>
      <name val="Times New Roman"/>
      <family val="1"/>
      <charset val="204"/>
    </font>
    <font>
      <sz val="12"/>
      <name val="Arial Cyr"/>
      <family val="2"/>
      <charset val="204"/>
    </font>
    <font>
      <sz val="18"/>
      <name val="Times New Roman"/>
      <family val="1"/>
      <charset val="204"/>
    </font>
    <font>
      <sz val="8"/>
      <name val="Times New Roman"/>
      <family val="1"/>
      <charset val="204"/>
    </font>
    <font>
      <sz val="12"/>
      <name val="Arial Cyr"/>
      <charset val="204"/>
    </font>
    <font>
      <sz val="11"/>
      <name val="Arial Cyr"/>
      <family val="2"/>
      <charset val="204"/>
    </font>
    <font>
      <sz val="18"/>
      <color indexed="8"/>
      <name val="Times New Roman"/>
      <family val="1"/>
      <charset val="204"/>
    </font>
    <font>
      <b/>
      <u/>
      <sz val="16"/>
      <name val="Times New Roman"/>
      <family val="1"/>
      <charset val="204"/>
    </font>
    <font>
      <b/>
      <i/>
      <sz val="12"/>
      <color indexed="8"/>
      <name val="Times New Roman"/>
      <family val="1"/>
    </font>
    <font>
      <sz val="12"/>
      <color indexed="8"/>
      <name val="Times New Roman"/>
      <family val="1"/>
    </font>
    <font>
      <b/>
      <i/>
      <sz val="12"/>
      <color indexed="8"/>
      <name val="Times New Roman"/>
      <family val="1"/>
      <charset val="204"/>
    </font>
    <font>
      <sz val="10"/>
      <name val="Arial"/>
      <family val="2"/>
      <charset val="204"/>
    </font>
    <font>
      <b/>
      <sz val="14"/>
      <color indexed="8"/>
      <name val="Times New Roman"/>
      <family val="1"/>
      <charset val="204"/>
    </font>
    <font>
      <b/>
      <sz val="12"/>
      <color indexed="8"/>
      <name val="Times New Roman"/>
      <family val="1"/>
      <charset val="204"/>
    </font>
    <font>
      <b/>
      <sz val="22"/>
      <name val="Times New Roman"/>
      <family val="1"/>
      <charset val="204"/>
    </font>
    <font>
      <sz val="14"/>
      <name val="Arial Cyr"/>
      <family val="2"/>
      <charset val="204"/>
    </font>
    <font>
      <b/>
      <sz val="10"/>
      <name val="Times New Roman"/>
      <family val="1"/>
      <charset val="204"/>
    </font>
    <font>
      <b/>
      <sz val="10"/>
      <color indexed="8"/>
      <name val="Times New Roman"/>
      <family val="1"/>
      <charset val="204"/>
    </font>
    <font>
      <sz val="10"/>
      <color indexed="8"/>
      <name val="Times New Roman"/>
      <family val="1"/>
      <charset val="204"/>
    </font>
    <font>
      <b/>
      <sz val="11"/>
      <name val="Times New Roman"/>
      <family val="1"/>
      <charset val="204"/>
    </font>
    <font>
      <b/>
      <sz val="7"/>
      <color indexed="8"/>
      <name val="Times New Roman"/>
      <family val="1"/>
      <charset val="204"/>
    </font>
    <font>
      <b/>
      <sz val="9"/>
      <color indexed="8"/>
      <name val="Times New Roman"/>
      <family val="1"/>
      <charset val="204"/>
    </font>
    <font>
      <b/>
      <sz val="6"/>
      <color indexed="8"/>
      <name val="Times New Roman"/>
      <family val="1"/>
      <charset val="204"/>
    </font>
    <font>
      <sz val="10"/>
      <color theme="1"/>
      <name val="Calibri"/>
      <family val="2"/>
      <charset val="204"/>
      <scheme val="minor"/>
    </font>
    <font>
      <sz val="11"/>
      <color theme="1"/>
      <name val="Calibri"/>
      <family val="2"/>
      <charset val="204"/>
      <scheme val="minor"/>
    </font>
    <font>
      <sz val="12"/>
      <color rgb="FFFF0000"/>
      <name val="Times New Roman"/>
      <family val="1"/>
      <charset val="204"/>
    </font>
    <font>
      <b/>
      <sz val="12"/>
      <color rgb="FFFF0000"/>
      <name val="Times New Roman"/>
      <family val="1"/>
      <charset val="204"/>
    </font>
    <font>
      <b/>
      <sz val="11"/>
      <color rgb="FFFF0000"/>
      <name val="Times New Roman"/>
      <family val="1"/>
      <charset val="204"/>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62"/>
      </patternFill>
    </fill>
    <fill>
      <patternFill patternType="solid">
        <fgColor indexed="10"/>
      </patternFill>
    </fill>
    <fill>
      <patternFill patternType="solid">
        <fgColor indexed="57"/>
      </patternFill>
    </fill>
    <fill>
      <patternFill patternType="solid">
        <fgColor indexed="22"/>
      </patternFill>
    </fill>
    <fill>
      <patternFill patternType="solid">
        <fgColor indexed="9"/>
        <bgColor indexed="64"/>
      </patternFill>
    </fill>
    <fill>
      <patternFill patternType="solid">
        <fgColor rgb="FFFFFF00"/>
        <bgColor indexed="64"/>
      </patternFill>
    </fill>
  </fills>
  <borders count="39">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8"/>
      </left>
      <right style="thin">
        <color indexed="8"/>
      </right>
      <top style="thin">
        <color indexed="8"/>
      </top>
      <bottom/>
      <diagonal/>
    </border>
    <border>
      <left/>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8"/>
      </top>
      <bottom/>
      <diagonal/>
    </border>
    <border>
      <left style="thin">
        <color indexed="64"/>
      </left>
      <right style="thin">
        <color indexed="64"/>
      </right>
      <top style="thin">
        <color indexed="64"/>
      </top>
      <bottom/>
      <diagonal/>
    </border>
    <border>
      <left style="thin">
        <color indexed="8"/>
      </left>
      <right style="thin">
        <color indexed="8"/>
      </right>
      <top/>
      <bottom style="thin">
        <color indexed="8"/>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thin">
        <color indexed="64"/>
      </left>
      <right style="thin">
        <color indexed="64"/>
      </right>
      <top/>
      <bottom/>
      <diagonal/>
    </border>
    <border>
      <left style="thin">
        <color indexed="8"/>
      </left>
      <right style="thin">
        <color indexed="8"/>
      </right>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top style="thin">
        <color indexed="64"/>
      </top>
      <bottom/>
      <diagonal/>
    </border>
  </borders>
  <cellStyleXfs count="65">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1" borderId="0" applyNumberFormat="0" applyBorder="0" applyAlignment="0" applyProtection="0"/>
    <xf numFmtId="0" fontId="10" fillId="5" borderId="0" applyNumberFormat="0" applyBorder="0" applyAlignment="0" applyProtection="0"/>
    <xf numFmtId="0" fontId="10" fillId="8" borderId="0" applyNumberFormat="0" applyBorder="0" applyAlignment="0" applyProtection="0"/>
    <xf numFmtId="0" fontId="10" fillId="12" borderId="0" applyNumberFormat="0" applyBorder="0" applyAlignment="0" applyProtection="0"/>
    <xf numFmtId="0" fontId="9" fillId="14" borderId="0" applyNumberFormat="0" applyBorder="0" applyAlignment="0" applyProtection="0"/>
    <xf numFmtId="0" fontId="9" fillId="9" borderId="0" applyNumberFormat="0" applyBorder="0" applyAlignment="0" applyProtection="0"/>
    <xf numFmtId="0" fontId="9" fillId="11"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7" borderId="0" applyNumberFormat="0" applyBorder="0" applyAlignment="0" applyProtection="0"/>
    <xf numFmtId="0" fontId="15" fillId="0" borderId="0"/>
    <xf numFmtId="0" fontId="16" fillId="0" borderId="0"/>
    <xf numFmtId="0" fontId="9" fillId="19" borderId="0" applyNumberFormat="0" applyBorder="0" applyAlignment="0" applyProtection="0"/>
    <xf numFmtId="0" fontId="9" fillId="20" borderId="0" applyNumberFormat="0" applyBorder="0" applyAlignment="0" applyProtection="0"/>
    <xf numFmtId="0" fontId="9" fillId="21"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8" borderId="0" applyNumberFormat="0" applyBorder="0" applyAlignment="0" applyProtection="0"/>
    <xf numFmtId="0" fontId="6" fillId="22" borderId="2" applyNumberFormat="0" applyAlignment="0" applyProtection="0"/>
    <xf numFmtId="0" fontId="11" fillId="22" borderId="1"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5" fillId="0" borderId="0"/>
    <xf numFmtId="0" fontId="17" fillId="0" borderId="0"/>
    <xf numFmtId="0" fontId="15" fillId="0" borderId="0"/>
    <xf numFmtId="0" fontId="15" fillId="0" borderId="0"/>
    <xf numFmtId="0" fontId="17" fillId="0" borderId="0"/>
    <xf numFmtId="0" fontId="17" fillId="0" borderId="0"/>
    <xf numFmtId="0" fontId="17" fillId="0" borderId="0"/>
    <xf numFmtId="0" fontId="17" fillId="0" borderId="0"/>
    <xf numFmtId="0" fontId="17" fillId="0" borderId="0"/>
    <xf numFmtId="0" fontId="24" fillId="0" borderId="0">
      <alignment vertical="top"/>
    </xf>
    <xf numFmtId="0" fontId="8" fillId="0" borderId="3" applyNumberFormat="0" applyFill="0" applyAlignment="0" applyProtection="0"/>
    <xf numFmtId="0" fontId="12" fillId="13" borderId="0" applyNumberFormat="0" applyBorder="0" applyAlignment="0" applyProtection="0"/>
    <xf numFmtId="0" fontId="54" fillId="0" borderId="0"/>
    <xf numFmtId="0" fontId="53" fillId="0" borderId="0"/>
    <xf numFmtId="0" fontId="41" fillId="0" borderId="0"/>
    <xf numFmtId="0" fontId="15" fillId="0" borderId="0"/>
    <xf numFmtId="0" fontId="16" fillId="0" borderId="0"/>
    <xf numFmtId="0" fontId="15" fillId="0" borderId="0"/>
    <xf numFmtId="0" fontId="15" fillId="0" borderId="0"/>
    <xf numFmtId="0" fontId="15" fillId="0" borderId="0"/>
    <xf numFmtId="0" fontId="5" fillId="3" borderId="0" applyNumberFormat="0" applyBorder="0" applyAlignment="0" applyProtection="0"/>
    <xf numFmtId="0" fontId="7" fillId="0" borderId="0" applyNumberFormat="0" applyFill="0" applyBorder="0" applyAlignment="0" applyProtection="0"/>
    <xf numFmtId="0" fontId="10" fillId="10" borderId="4" applyNumberFormat="0" applyFont="0" applyAlignment="0" applyProtection="0"/>
    <xf numFmtId="0" fontId="14" fillId="0" borderId="0"/>
    <xf numFmtId="181" fontId="15" fillId="0" borderId="0" applyFont="0" applyFill="0" applyBorder="0" applyAlignment="0" applyProtection="0"/>
    <xf numFmtId="0" fontId="4" fillId="4" borderId="0" applyNumberFormat="0" applyBorder="0" applyAlignment="0" applyProtection="0"/>
  </cellStyleXfs>
  <cellXfs count="356">
    <xf numFmtId="0" fontId="0" fillId="0" borderId="0" xfId="0"/>
    <xf numFmtId="0" fontId="1" fillId="0" borderId="0" xfId="0" applyNumberFormat="1" applyFont="1" applyFill="1" applyAlignment="1" applyProtection="1"/>
    <xf numFmtId="0" fontId="20" fillId="0" borderId="0" xfId="0" applyFont="1" applyBorder="1" applyAlignment="1">
      <alignment horizontal="center" vertical="center" wrapText="1"/>
    </xf>
    <xf numFmtId="49" fontId="20" fillId="0" borderId="0" xfId="0" applyNumberFormat="1" applyFont="1" applyBorder="1" applyAlignment="1">
      <alignment horizontal="center" vertical="center" wrapText="1"/>
    </xf>
    <xf numFmtId="202" fontId="21" fillId="0" borderId="0" xfId="0" applyNumberFormat="1" applyFont="1" applyBorder="1" applyAlignment="1">
      <alignment vertical="justify"/>
    </xf>
    <xf numFmtId="0" fontId="22" fillId="0" borderId="0" xfId="0" applyFont="1"/>
    <xf numFmtId="0" fontId="26" fillId="0" borderId="5" xfId="0" quotePrefix="1" applyFont="1" applyFill="1" applyBorder="1" applyAlignment="1">
      <alignment horizontal="center" vertical="center" wrapText="1"/>
    </xf>
    <xf numFmtId="2" fontId="26" fillId="0" borderId="5" xfId="0" quotePrefix="1" applyNumberFormat="1" applyFont="1" applyFill="1" applyBorder="1" applyAlignment="1">
      <alignment horizontal="center" vertical="center" wrapText="1"/>
    </xf>
    <xf numFmtId="0" fontId="30" fillId="0" borderId="5" xfId="52" applyFont="1" applyFill="1" applyBorder="1" applyAlignment="1">
      <alignment horizontal="center" vertical="center" wrapText="1"/>
    </xf>
    <xf numFmtId="2" fontId="30" fillId="0" borderId="5" xfId="52" applyNumberFormat="1" applyFont="1" applyFill="1" applyBorder="1" applyAlignment="1">
      <alignment horizontal="center" vertical="center" wrapText="1"/>
    </xf>
    <xf numFmtId="0" fontId="18" fillId="0" borderId="5" xfId="0" applyFont="1" applyBorder="1"/>
    <xf numFmtId="0" fontId="18" fillId="0" borderId="5" xfId="0" applyFont="1" applyBorder="1" applyAlignment="1">
      <alignment wrapText="1"/>
    </xf>
    <xf numFmtId="0" fontId="22" fillId="0" borderId="0" xfId="0" applyFont="1" applyAlignment="1">
      <alignment horizontal="center" vertical="center"/>
    </xf>
    <xf numFmtId="0" fontId="3" fillId="0" borderId="0" xfId="0" applyFont="1" applyAlignment="1">
      <alignment horizontal="center" vertical="center" wrapText="1"/>
    </xf>
    <xf numFmtId="0" fontId="18" fillId="0" borderId="0" xfId="0" applyNumberFormat="1" applyFont="1" applyFill="1" applyAlignment="1" applyProtection="1"/>
    <xf numFmtId="0" fontId="18" fillId="0" borderId="0" xfId="0" applyFont="1" applyFill="1"/>
    <xf numFmtId="0" fontId="1" fillId="0" borderId="0" xfId="0" applyFont="1" applyFill="1"/>
    <xf numFmtId="0" fontId="1" fillId="0" borderId="0" xfId="0" applyNumberFormat="1" applyFont="1" applyFill="1" applyBorder="1" applyAlignment="1" applyProtection="1"/>
    <xf numFmtId="0" fontId="1" fillId="0" borderId="0" xfId="0" applyNumberFormat="1" applyFont="1" applyFill="1" applyAlignment="1" applyProtection="1">
      <alignment vertical="center"/>
    </xf>
    <xf numFmtId="0" fontId="1" fillId="0" borderId="0" xfId="0" applyFont="1" applyFill="1" applyAlignment="1">
      <alignment vertical="center"/>
    </xf>
    <xf numFmtId="202" fontId="36" fillId="0" borderId="0" xfId="0" applyNumberFormat="1" applyFont="1" applyBorder="1" applyAlignment="1">
      <alignment vertical="justify"/>
    </xf>
    <xf numFmtId="0" fontId="1" fillId="0" borderId="0" xfId="0" applyFont="1" applyAlignment="1">
      <alignment horizontal="left" vertical="center" wrapText="1"/>
    </xf>
    <xf numFmtId="0" fontId="1" fillId="0" borderId="0" xfId="0" applyNumberFormat="1" applyFont="1" applyFill="1" applyBorder="1" applyAlignment="1" applyProtection="1">
      <alignment horizontal="left" vertical="center" wrapText="1"/>
    </xf>
    <xf numFmtId="0" fontId="1" fillId="23" borderId="0"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vertical="center" wrapText="1"/>
    </xf>
    <xf numFmtId="49" fontId="19" fillId="0" borderId="0" xfId="56" applyNumberFormat="1" applyFont="1" applyBorder="1" applyAlignment="1"/>
    <xf numFmtId="49" fontId="37" fillId="0" borderId="0" xfId="56" applyNumberFormat="1" applyFont="1" applyBorder="1" applyAlignment="1"/>
    <xf numFmtId="0" fontId="22" fillId="0" borderId="0" xfId="57" applyFont="1"/>
    <xf numFmtId="0" fontId="22" fillId="0" borderId="0" xfId="0" applyFont="1" applyBorder="1" applyAlignment="1">
      <alignment horizontal="left" vertical="center" wrapText="1"/>
    </xf>
    <xf numFmtId="0" fontId="26" fillId="0" borderId="0" xfId="0" applyNumberFormat="1" applyFont="1" applyFill="1" applyAlignment="1" applyProtection="1"/>
    <xf numFmtId="0" fontId="26" fillId="0" borderId="0" xfId="0" applyNumberFormat="1" applyFont="1" applyFill="1" applyAlignment="1" applyProtection="1">
      <alignment vertical="top"/>
    </xf>
    <xf numFmtId="0" fontId="26" fillId="0" borderId="0" xfId="0" applyFont="1" applyFill="1"/>
    <xf numFmtId="0" fontId="26" fillId="0" borderId="0" xfId="0" applyNumberFormat="1" applyFont="1" applyFill="1" applyAlignment="1" applyProtection="1">
      <alignment horizontal="left" vertical="top"/>
    </xf>
    <xf numFmtId="0" fontId="26" fillId="0" borderId="0" xfId="0" applyNumberFormat="1" applyFont="1" applyFill="1" applyAlignment="1" applyProtection="1">
      <alignment horizontal="center" vertical="center" wrapText="1"/>
    </xf>
    <xf numFmtId="0" fontId="19" fillId="0" borderId="0" xfId="0" applyNumberFormat="1" applyFont="1" applyFill="1" applyBorder="1" applyAlignment="1" applyProtection="1">
      <alignment horizontal="center" vertical="top" wrapText="1"/>
    </xf>
    <xf numFmtId="0" fontId="19" fillId="0" borderId="6" xfId="0" applyNumberFormat="1" applyFont="1" applyFill="1" applyBorder="1" applyAlignment="1" applyProtection="1">
      <alignment horizontal="center"/>
    </xf>
    <xf numFmtId="0" fontId="26" fillId="0" borderId="6" xfId="0" applyFont="1" applyFill="1" applyBorder="1" applyAlignment="1">
      <alignment horizontal="center"/>
    </xf>
    <xf numFmtId="0" fontId="19" fillId="0" borderId="6" xfId="0" applyNumberFormat="1" applyFont="1" applyFill="1" applyBorder="1" applyAlignment="1" applyProtection="1">
      <alignment horizontal="center" vertical="top"/>
    </xf>
    <xf numFmtId="0" fontId="19" fillId="0" borderId="0" xfId="0" applyNumberFormat="1" applyFont="1" applyFill="1" applyAlignment="1" applyProtection="1">
      <alignment horizontal="center"/>
    </xf>
    <xf numFmtId="0" fontId="26" fillId="0" borderId="0" xfId="0" applyFont="1" applyFill="1" applyAlignment="1">
      <alignment horizontal="center"/>
    </xf>
    <xf numFmtId="0" fontId="26" fillId="0" borderId="6" xfId="0" applyNumberFormat="1" applyFont="1" applyFill="1" applyBorder="1" applyAlignment="1" applyProtection="1">
      <alignment horizontal="right" vertical="center"/>
    </xf>
    <xf numFmtId="0" fontId="26" fillId="0" borderId="7" xfId="0" applyNumberFormat="1" applyFont="1" applyFill="1" applyBorder="1" applyAlignment="1" applyProtection="1"/>
    <xf numFmtId="0" fontId="26" fillId="0" borderId="8" xfId="0" applyNumberFormat="1" applyFont="1" applyFill="1" applyBorder="1" applyAlignment="1" applyProtection="1"/>
    <xf numFmtId="0" fontId="26" fillId="0" borderId="9" xfId="0" applyNumberFormat="1" applyFont="1" applyFill="1" applyBorder="1" applyAlignment="1" applyProtection="1"/>
    <xf numFmtId="0" fontId="26" fillId="0" borderId="0" xfId="0" applyNumberFormat="1" applyFont="1" applyFill="1" applyBorder="1" applyAlignment="1" applyProtection="1"/>
    <xf numFmtId="0" fontId="26" fillId="0" borderId="10" xfId="0" applyNumberFormat="1" applyFont="1" applyFill="1" applyBorder="1" applyAlignment="1" applyProtection="1">
      <alignment horizontal="center" vertical="center" wrapText="1"/>
    </xf>
    <xf numFmtId="0" fontId="26" fillId="0" borderId="5" xfId="0" applyNumberFormat="1" applyFont="1" applyFill="1" applyBorder="1" applyAlignment="1" applyProtection="1">
      <alignment horizontal="center" vertical="center" wrapText="1"/>
    </xf>
    <xf numFmtId="0" fontId="28" fillId="0" borderId="5" xfId="0" applyNumberFormat="1" applyFont="1" applyFill="1" applyBorder="1" applyAlignment="1" applyProtection="1">
      <alignment horizontal="center" vertical="center" wrapText="1"/>
    </xf>
    <xf numFmtId="0" fontId="26" fillId="0" borderId="0" xfId="0" applyNumberFormat="1" applyFont="1" applyFill="1" applyAlignment="1" applyProtection="1">
      <alignment vertical="center"/>
    </xf>
    <xf numFmtId="0" fontId="26" fillId="0" borderId="0" xfId="0" applyFont="1" applyFill="1" applyAlignment="1">
      <alignment vertical="center"/>
    </xf>
    <xf numFmtId="49" fontId="26" fillId="0" borderId="5" xfId="0" quotePrefix="1" applyNumberFormat="1" applyFont="1" applyFill="1" applyBorder="1" applyAlignment="1">
      <alignment horizontal="center" vertical="center" wrapText="1"/>
    </xf>
    <xf numFmtId="0" fontId="0" fillId="0" borderId="0" xfId="0" applyFill="1"/>
    <xf numFmtId="0" fontId="22" fillId="0" borderId="0" xfId="0" applyFont="1" applyFill="1"/>
    <xf numFmtId="49" fontId="26" fillId="0" borderId="5" xfId="0" applyNumberFormat="1" applyFont="1" applyFill="1" applyBorder="1" applyAlignment="1">
      <alignment horizontal="center" vertical="center" wrapText="1"/>
    </xf>
    <xf numFmtId="2" fontId="26" fillId="0" borderId="5" xfId="0" applyNumberFormat="1" applyFont="1" applyFill="1" applyBorder="1" applyAlignment="1">
      <alignment horizontal="center" vertical="center" wrapText="1"/>
    </xf>
    <xf numFmtId="0" fontId="1" fillId="0" borderId="0" xfId="0" applyFont="1"/>
    <xf numFmtId="0" fontId="18" fillId="0" borderId="0" xfId="0" applyFont="1"/>
    <xf numFmtId="0" fontId="22" fillId="0" borderId="0" xfId="0" applyFont="1" applyFill="1" applyAlignment="1">
      <alignment horizontal="center" vertical="center" wrapText="1"/>
    </xf>
    <xf numFmtId="0" fontId="18" fillId="0" borderId="0" xfId="0" applyNumberFormat="1" applyFont="1" applyFill="1" applyAlignment="1" applyProtection="1">
      <alignment vertical="top"/>
    </xf>
    <xf numFmtId="0" fontId="18" fillId="0" borderId="0" xfId="0" applyNumberFormat="1" applyFont="1" applyFill="1" applyAlignment="1" applyProtection="1">
      <alignment vertical="center" wrapText="1"/>
    </xf>
    <xf numFmtId="0" fontId="3" fillId="0" borderId="0" xfId="0" applyNumberFormat="1" applyFont="1" applyFill="1" applyBorder="1" applyAlignment="1" applyProtection="1">
      <alignment horizontal="center" vertical="top" wrapText="1"/>
    </xf>
    <xf numFmtId="0" fontId="3" fillId="0" borderId="6" xfId="0" applyNumberFormat="1" applyFont="1" applyFill="1" applyBorder="1" applyAlignment="1" applyProtection="1">
      <alignment horizontal="center"/>
    </xf>
    <xf numFmtId="0" fontId="1" fillId="0" borderId="6" xfId="0" applyFont="1" applyFill="1" applyBorder="1" applyAlignment="1">
      <alignment horizontal="center"/>
    </xf>
    <xf numFmtId="0" fontId="1" fillId="0" borderId="0" xfId="0" applyFont="1" applyFill="1" applyBorder="1" applyAlignment="1">
      <alignment horizontal="center"/>
    </xf>
    <xf numFmtId="0" fontId="3" fillId="0" borderId="0" xfId="0" applyNumberFormat="1" applyFont="1" applyFill="1" applyBorder="1" applyAlignment="1" applyProtection="1">
      <alignment horizontal="center" vertical="top"/>
    </xf>
    <xf numFmtId="0" fontId="2" fillId="0" borderId="6" xfId="0" applyNumberFormat="1" applyFont="1" applyFill="1" applyBorder="1" applyAlignment="1" applyProtection="1">
      <alignment horizontal="right" vertical="center"/>
    </xf>
    <xf numFmtId="0" fontId="18" fillId="0" borderId="5" xfId="0" applyFont="1" applyFill="1" applyBorder="1" applyAlignment="1">
      <alignment horizontal="center" vertical="top" wrapText="1"/>
    </xf>
    <xf numFmtId="49" fontId="31" fillId="0" borderId="5" xfId="0" applyNumberFormat="1" applyFont="1" applyFill="1" applyBorder="1" applyAlignment="1">
      <alignment horizontal="center" vertical="top"/>
    </xf>
    <xf numFmtId="0" fontId="31" fillId="0" borderId="5" xfId="0" applyFont="1" applyFill="1" applyBorder="1" applyAlignment="1">
      <alignment horizontal="center" vertical="top"/>
    </xf>
    <xf numFmtId="0" fontId="30" fillId="0" borderId="5" xfId="52" quotePrefix="1" applyFont="1" applyFill="1" applyBorder="1" applyAlignment="1">
      <alignment horizontal="center" vertical="center" wrapText="1"/>
    </xf>
    <xf numFmtId="0" fontId="22" fillId="0" borderId="0" xfId="0" applyFont="1" applyFill="1" applyBorder="1" applyAlignment="1">
      <alignment horizontal="left" vertical="center" wrapText="1"/>
    </xf>
    <xf numFmtId="202" fontId="21" fillId="0" borderId="0" xfId="0" applyNumberFormat="1" applyFont="1" applyFill="1" applyBorder="1" applyAlignment="1">
      <alignment vertical="justify"/>
    </xf>
    <xf numFmtId="202" fontId="25" fillId="0" borderId="0" xfId="0" applyNumberFormat="1" applyFont="1" applyFill="1" applyBorder="1" applyAlignment="1">
      <alignment horizontal="center" vertical="center"/>
    </xf>
    <xf numFmtId="0" fontId="22" fillId="0" borderId="0" xfId="0" applyFont="1" applyFill="1" applyBorder="1" applyAlignment="1">
      <alignment horizontal="center" vertical="center"/>
    </xf>
    <xf numFmtId="0" fontId="1" fillId="0" borderId="0" xfId="0" applyFont="1" applyFill="1" applyBorder="1"/>
    <xf numFmtId="0" fontId="32" fillId="0" borderId="0" xfId="0" applyFont="1" applyFill="1" applyAlignment="1">
      <alignment horizontal="center" vertical="center" wrapText="1"/>
    </xf>
    <xf numFmtId="0" fontId="55" fillId="0" borderId="0" xfId="0" applyFont="1"/>
    <xf numFmtId="0" fontId="56" fillId="0" borderId="0" xfId="0" applyFont="1" applyAlignment="1">
      <alignment horizontal="justify"/>
    </xf>
    <xf numFmtId="0" fontId="18" fillId="0" borderId="0" xfId="0" applyFont="1" applyBorder="1" applyAlignment="1" applyProtection="1">
      <alignment horizontal="left" vertical="top" wrapText="1"/>
    </xf>
    <xf numFmtId="0" fontId="13" fillId="0" borderId="11" xfId="0" applyFont="1" applyBorder="1" applyAlignment="1" applyProtection="1">
      <alignment horizontal="center" vertical="center" wrapText="1"/>
    </xf>
    <xf numFmtId="0" fontId="18" fillId="0" borderId="11" xfId="0" applyFont="1" applyBorder="1" applyAlignment="1" applyProtection="1">
      <alignment horizontal="center" vertical="center" wrapText="1"/>
    </xf>
    <xf numFmtId="4" fontId="13" fillId="0" borderId="11" xfId="0" applyNumberFormat="1" applyFont="1" applyBorder="1" applyAlignment="1" applyProtection="1">
      <alignment horizontal="right" vertical="top" wrapText="1"/>
    </xf>
    <xf numFmtId="4" fontId="13" fillId="0" borderId="0" xfId="0" applyNumberFormat="1" applyFont="1" applyBorder="1" applyAlignment="1" applyProtection="1">
      <alignment horizontal="right" vertical="top" wrapText="1"/>
    </xf>
    <xf numFmtId="0" fontId="18" fillId="24" borderId="0" xfId="0" applyFont="1" applyFill="1" applyBorder="1" applyAlignment="1" applyProtection="1">
      <alignment horizontal="left" vertical="top" wrapText="1"/>
    </xf>
    <xf numFmtId="0" fontId="18" fillId="24" borderId="0" xfId="0" applyFont="1" applyFill="1"/>
    <xf numFmtId="0" fontId="13" fillId="0" borderId="5" xfId="0" applyFont="1" applyFill="1" applyBorder="1" applyAlignment="1">
      <alignment horizontal="center" vertical="center" wrapText="1"/>
    </xf>
    <xf numFmtId="0" fontId="18" fillId="0" borderId="0" xfId="0" applyFont="1" applyAlignment="1">
      <alignment horizontal="left" indent="15"/>
    </xf>
    <xf numFmtId="0" fontId="18" fillId="0" borderId="0" xfId="0" applyFont="1" applyFill="1" applyAlignment="1">
      <alignment wrapText="1"/>
    </xf>
    <xf numFmtId="0" fontId="18" fillId="0" borderId="0" xfId="56" applyFont="1" applyFill="1" applyAlignment="1">
      <alignment wrapText="1"/>
    </xf>
    <xf numFmtId="0" fontId="18" fillId="0" borderId="0" xfId="0" applyFont="1" applyAlignment="1"/>
    <xf numFmtId="0" fontId="18" fillId="0" borderId="0" xfId="0" applyFont="1" applyAlignment="1">
      <alignment horizontal="center"/>
    </xf>
    <xf numFmtId="0" fontId="3" fillId="0" borderId="0" xfId="0" applyFont="1" applyAlignment="1">
      <alignment horizontal="left" indent="5"/>
    </xf>
    <xf numFmtId="0" fontId="18" fillId="0" borderId="0" xfId="0" applyFont="1" applyAlignment="1">
      <alignment horizontal="right"/>
    </xf>
    <xf numFmtId="4" fontId="13" fillId="0" borderId="5" xfId="0" applyNumberFormat="1" applyFont="1" applyFill="1" applyBorder="1" applyAlignment="1">
      <alignment horizontal="center" vertical="center" wrapText="1"/>
    </xf>
    <xf numFmtId="0" fontId="57" fillId="0" borderId="0" xfId="0" applyFont="1" applyBorder="1" applyAlignment="1">
      <alignment horizontal="justify" vertical="center" wrapText="1"/>
    </xf>
    <xf numFmtId="4" fontId="18" fillId="0" borderId="5" xfId="0" applyNumberFormat="1" applyFont="1" applyFill="1" applyBorder="1" applyAlignment="1">
      <alignment horizontal="center" vertical="center" wrapText="1"/>
    </xf>
    <xf numFmtId="0" fontId="0" fillId="0" borderId="0" xfId="0" applyAlignment="1"/>
    <xf numFmtId="49" fontId="18" fillId="0" borderId="5" xfId="0" applyNumberFormat="1" applyFont="1" applyFill="1" applyBorder="1" applyAlignment="1">
      <alignment horizontal="center" vertical="center" wrapText="1"/>
    </xf>
    <xf numFmtId="0" fontId="18" fillId="0" borderId="5" xfId="20" applyFont="1" applyFill="1" applyBorder="1" applyAlignment="1">
      <alignment horizontal="center" vertical="center" wrapText="1"/>
    </xf>
    <xf numFmtId="49" fontId="18" fillId="0" borderId="5" xfId="0" applyNumberFormat="1" applyFont="1" applyFill="1" applyBorder="1" applyAlignment="1">
      <alignment horizontal="center" vertical="top" wrapText="1"/>
    </xf>
    <xf numFmtId="0" fontId="13" fillId="0" borderId="5" xfId="0" applyFont="1" applyFill="1" applyBorder="1" applyAlignment="1">
      <alignment horizontal="center" vertical="top" wrapText="1"/>
    </xf>
    <xf numFmtId="0" fontId="55" fillId="0" borderId="0" xfId="0" applyFont="1" applyFill="1" applyAlignment="1">
      <alignment horizontal="justify"/>
    </xf>
    <xf numFmtId="0" fontId="55" fillId="0" borderId="0" xfId="0" applyFont="1" applyFill="1"/>
    <xf numFmtId="0" fontId="13" fillId="0" borderId="0" xfId="0" applyFont="1" applyFill="1"/>
    <xf numFmtId="0" fontId="18" fillId="0" borderId="0" xfId="0" applyFont="1" applyFill="1" applyAlignment="1">
      <alignment horizontal="right"/>
    </xf>
    <xf numFmtId="0" fontId="18" fillId="0" borderId="12" xfId="0" applyFont="1" applyFill="1" applyBorder="1" applyAlignment="1">
      <alignment horizontal="center" vertical="top" wrapText="1"/>
    </xf>
    <xf numFmtId="0" fontId="18" fillId="0" borderId="13" xfId="0" applyFont="1" applyFill="1" applyBorder="1" applyAlignment="1">
      <alignment horizontal="center" vertical="top" wrapText="1"/>
    </xf>
    <xf numFmtId="0" fontId="18" fillId="0" borderId="14" xfId="0" applyFont="1" applyFill="1" applyBorder="1" applyAlignment="1">
      <alignment horizontal="center" vertical="top" wrapText="1"/>
    </xf>
    <xf numFmtId="215" fontId="13" fillId="0" borderId="14" xfId="0" applyNumberFormat="1" applyFont="1" applyFill="1" applyBorder="1" applyAlignment="1">
      <alignment horizontal="center" vertical="top" wrapText="1"/>
    </xf>
    <xf numFmtId="4" fontId="13" fillId="0" borderId="14" xfId="0" applyNumberFormat="1" applyFont="1" applyFill="1" applyBorder="1" applyAlignment="1">
      <alignment horizontal="center" vertical="top" wrapText="1"/>
    </xf>
    <xf numFmtId="0" fontId="18" fillId="0" borderId="0" xfId="0" applyFont="1" applyFill="1" applyAlignment="1">
      <alignment horizontal="right" indent="4"/>
    </xf>
    <xf numFmtId="202" fontId="29" fillId="0" borderId="5" xfId="48" applyNumberFormat="1" applyFont="1" applyFill="1" applyBorder="1" applyAlignment="1">
      <alignment horizontal="center" vertical="center" wrapText="1"/>
    </xf>
    <xf numFmtId="4" fontId="29" fillId="0" borderId="5" xfId="48" applyNumberFormat="1" applyFont="1" applyFill="1" applyBorder="1" applyAlignment="1">
      <alignment horizontal="center" vertical="center" wrapText="1"/>
    </xf>
    <xf numFmtId="49" fontId="29" fillId="0" borderId="5" xfId="0" quotePrefix="1" applyNumberFormat="1" applyFont="1" applyFill="1" applyBorder="1" applyAlignment="1">
      <alignment horizontal="center" vertical="center" wrapText="1"/>
    </xf>
    <xf numFmtId="0" fontId="29" fillId="0" borderId="5" xfId="0" quotePrefix="1" applyFont="1" applyFill="1" applyBorder="1" applyAlignment="1">
      <alignment horizontal="center" vertical="center" wrapText="1"/>
    </xf>
    <xf numFmtId="2" fontId="29" fillId="0" borderId="5" xfId="0" quotePrefix="1" applyNumberFormat="1" applyFont="1" applyFill="1" applyBorder="1" applyAlignment="1">
      <alignment horizontal="center" vertical="center" wrapText="1"/>
    </xf>
    <xf numFmtId="4" fontId="26" fillId="0" borderId="5" xfId="0" applyNumberFormat="1" applyFont="1" applyFill="1" applyBorder="1" applyAlignment="1">
      <alignment horizontal="center" vertical="center" wrapText="1"/>
    </xf>
    <xf numFmtId="202" fontId="26" fillId="0" borderId="5" xfId="48" applyNumberFormat="1" applyFont="1" applyFill="1" applyBorder="1" applyAlignment="1">
      <alignment horizontal="center" vertical="center" wrapText="1"/>
    </xf>
    <xf numFmtId="0" fontId="29" fillId="0" borderId="5" xfId="0" applyFont="1" applyFill="1" applyBorder="1" applyAlignment="1" applyProtection="1">
      <alignment horizontal="center" vertical="center" wrapText="1"/>
    </xf>
    <xf numFmtId="0" fontId="26" fillId="0" borderId="5" xfId="0" applyFont="1" applyFill="1" applyBorder="1" applyAlignment="1">
      <alignment horizontal="center" vertical="center" wrapText="1"/>
    </xf>
    <xf numFmtId="49" fontId="29" fillId="0" borderId="5" xfId="0" applyNumberFormat="1" applyFont="1" applyFill="1" applyBorder="1" applyAlignment="1" applyProtection="1">
      <alignment horizontal="center" vertical="center" wrapText="1"/>
    </xf>
    <xf numFmtId="4" fontId="26" fillId="0" borderId="5" xfId="48" applyNumberFormat="1" applyFont="1" applyFill="1" applyBorder="1" applyAlignment="1">
      <alignment horizontal="center" vertical="center" wrapText="1"/>
    </xf>
    <xf numFmtId="4" fontId="19" fillId="0" borderId="5" xfId="0" applyNumberFormat="1" applyFont="1" applyFill="1" applyBorder="1" applyAlignment="1">
      <alignment horizontal="center" vertical="center" wrapText="1"/>
    </xf>
    <xf numFmtId="0" fontId="18" fillId="0" borderId="5" xfId="0" applyFont="1" applyBorder="1" applyAlignment="1">
      <alignment horizontal="center" vertical="center" wrapText="1"/>
    </xf>
    <xf numFmtId="0" fontId="18" fillId="0" borderId="5" xfId="0" applyFont="1" applyFill="1" applyBorder="1" applyAlignment="1">
      <alignment wrapText="1"/>
    </xf>
    <xf numFmtId="4" fontId="13" fillId="0" borderId="5" xfId="0" applyNumberFormat="1" applyFont="1" applyFill="1" applyBorder="1" applyAlignment="1">
      <alignment horizontal="center" vertical="top" wrapText="1"/>
    </xf>
    <xf numFmtId="0" fontId="13" fillId="0" borderId="5" xfId="0" applyFont="1" applyFill="1" applyBorder="1"/>
    <xf numFmtId="0" fontId="18" fillId="0" borderId="5" xfId="0" applyFont="1" applyFill="1" applyBorder="1"/>
    <xf numFmtId="4" fontId="18" fillId="0" borderId="5" xfId="0" applyNumberFormat="1" applyFont="1" applyFill="1" applyBorder="1"/>
    <xf numFmtId="4" fontId="13" fillId="0" borderId="5" xfId="0" applyNumberFormat="1" applyFont="1" applyFill="1" applyBorder="1"/>
    <xf numFmtId="0" fontId="40" fillId="0" borderId="5" xfId="0" applyFont="1" applyFill="1" applyBorder="1" applyAlignment="1">
      <alignment horizontal="right" vertical="top" wrapText="1"/>
    </xf>
    <xf numFmtId="0" fontId="40" fillId="0" borderId="5" xfId="0" applyFont="1" applyFill="1" applyBorder="1" applyAlignment="1">
      <alignment vertical="top" wrapText="1"/>
    </xf>
    <xf numFmtId="0" fontId="13" fillId="0" borderId="5" xfId="0" applyFont="1" applyFill="1" applyBorder="1" applyAlignment="1"/>
    <xf numFmtId="4" fontId="13" fillId="0" borderId="5" xfId="0" applyNumberFormat="1" applyFont="1" applyFill="1" applyBorder="1" applyAlignment="1"/>
    <xf numFmtId="0" fontId="30" fillId="0" borderId="11" xfId="0" applyFont="1" applyBorder="1" applyAlignment="1" applyProtection="1">
      <alignment horizontal="center" vertical="center" wrapText="1"/>
    </xf>
    <xf numFmtId="0" fontId="26" fillId="0" borderId="0" xfId="0" applyFont="1" applyFill="1" applyBorder="1" applyAlignment="1">
      <alignment horizontal="center" vertical="center" wrapText="1"/>
    </xf>
    <xf numFmtId="4" fontId="18" fillId="0" borderId="0" xfId="0" applyNumberFormat="1" applyFont="1"/>
    <xf numFmtId="0" fontId="22" fillId="0" borderId="0" xfId="0" applyNumberFormat="1" applyFont="1" applyFill="1" applyAlignment="1" applyProtection="1">
      <alignment vertical="top"/>
    </xf>
    <xf numFmtId="4" fontId="3" fillId="0" borderId="11" xfId="0" applyNumberFormat="1" applyFont="1" applyBorder="1" applyAlignment="1" applyProtection="1">
      <alignment horizontal="right" vertical="top" wrapText="1"/>
      <protection locked="0"/>
    </xf>
    <xf numFmtId="4" fontId="22" fillId="0" borderId="11" xfId="0" applyNumberFormat="1" applyFont="1" applyBorder="1" applyAlignment="1" applyProtection="1">
      <alignment horizontal="right" vertical="top" wrapText="1"/>
      <protection locked="0"/>
    </xf>
    <xf numFmtId="0" fontId="30" fillId="0" borderId="5" xfId="0" quotePrefix="1" applyFont="1" applyFill="1" applyBorder="1" applyAlignment="1">
      <alignment horizontal="center" vertical="center" wrapText="1"/>
    </xf>
    <xf numFmtId="0" fontId="30" fillId="0" borderId="5" xfId="0" applyFont="1" applyFill="1" applyBorder="1" applyAlignment="1">
      <alignment horizontal="center" vertical="center" wrapText="1"/>
    </xf>
    <xf numFmtId="2" fontId="30" fillId="0" borderId="5" xfId="0" applyNumberFormat="1" applyFont="1" applyFill="1" applyBorder="1" applyAlignment="1">
      <alignment horizontal="center" vertical="center" wrapText="1"/>
    </xf>
    <xf numFmtId="2" fontId="30" fillId="0" borderId="5" xfId="0" quotePrefix="1" applyNumberFormat="1" applyFont="1" applyFill="1" applyBorder="1" applyAlignment="1">
      <alignment horizontal="center" vertical="center" wrapText="1"/>
    </xf>
    <xf numFmtId="4" fontId="30" fillId="0" borderId="5" xfId="48" applyNumberFormat="1" applyFont="1" applyFill="1" applyBorder="1" applyAlignment="1">
      <alignment horizontal="center" vertical="center" wrapText="1"/>
    </xf>
    <xf numFmtId="0" fontId="26" fillId="0" borderId="5" xfId="58" quotePrefix="1" applyFont="1" applyFill="1" applyBorder="1" applyAlignment="1">
      <alignment horizontal="center" vertical="center" wrapText="1"/>
    </xf>
    <xf numFmtId="2" fontId="26" fillId="0" borderId="5" xfId="58" quotePrefix="1" applyNumberFormat="1" applyFont="1" applyFill="1" applyBorder="1" applyAlignment="1">
      <alignment horizontal="center" vertical="center" wrapText="1"/>
    </xf>
    <xf numFmtId="2" fontId="26" fillId="0" borderId="5" xfId="58" applyNumberFormat="1" applyFont="1" applyFill="1" applyBorder="1" applyAlignment="1">
      <alignment horizontal="center" vertical="center" wrapText="1"/>
    </xf>
    <xf numFmtId="4" fontId="19" fillId="0" borderId="5" xfId="0" applyNumberFormat="1" applyFont="1" applyFill="1" applyBorder="1" applyAlignment="1" applyProtection="1">
      <alignment horizontal="center" vertical="center" wrapText="1"/>
    </xf>
    <xf numFmtId="0" fontId="19" fillId="0" borderId="5" xfId="0" applyFont="1" applyFill="1" applyBorder="1" applyAlignment="1">
      <alignment horizontal="center" vertical="center" wrapText="1"/>
    </xf>
    <xf numFmtId="202" fontId="30" fillId="0" borderId="5" xfId="48" applyNumberFormat="1" applyFont="1" applyFill="1" applyBorder="1" applyAlignment="1">
      <alignment horizontal="center" vertical="center" wrapText="1"/>
    </xf>
    <xf numFmtId="4" fontId="19" fillId="0" borderId="5" xfId="48" applyNumberFormat="1" applyFont="1" applyFill="1" applyBorder="1" applyAlignment="1">
      <alignment horizontal="center" vertical="center" wrapText="1"/>
    </xf>
    <xf numFmtId="2" fontId="26" fillId="0" borderId="5" xfId="0" applyNumberFormat="1" applyFont="1" applyFill="1" applyBorder="1" applyAlignment="1">
      <alignment horizontal="center" vertical="center" wrapText="1" shrinkToFit="1"/>
    </xf>
    <xf numFmtId="0" fontId="38" fillId="0" borderId="5" xfId="0" applyFont="1" applyFill="1" applyBorder="1" applyAlignment="1">
      <alignment horizontal="right" vertical="top" wrapText="1"/>
    </xf>
    <xf numFmtId="0" fontId="38" fillId="0" borderId="5" xfId="0" applyFont="1" applyFill="1" applyBorder="1" applyAlignment="1">
      <alignment vertical="top" wrapText="1"/>
    </xf>
    <xf numFmtId="0" fontId="39" fillId="0" borderId="5" xfId="0" applyFont="1" applyFill="1" applyBorder="1" applyAlignment="1">
      <alignment horizontal="right" vertical="top" wrapText="1"/>
    </xf>
    <xf numFmtId="0" fontId="39" fillId="0" borderId="5" xfId="0" applyFont="1" applyFill="1" applyBorder="1" applyAlignment="1">
      <alignment vertical="top" wrapText="1"/>
    </xf>
    <xf numFmtId="202" fontId="29" fillId="0" borderId="0" xfId="48" applyNumberFormat="1" applyFont="1" applyFill="1" applyBorder="1" applyAlignment="1">
      <alignment horizontal="center" vertical="center" wrapText="1"/>
    </xf>
    <xf numFmtId="4" fontId="29" fillId="0" borderId="0" xfId="48" applyNumberFormat="1" applyFont="1" applyFill="1" applyBorder="1" applyAlignment="1">
      <alignment horizontal="center" vertical="center" wrapText="1"/>
    </xf>
    <xf numFmtId="4" fontId="26" fillId="0" borderId="0" xfId="48" applyNumberFormat="1" applyFont="1" applyFill="1" applyBorder="1" applyAlignment="1">
      <alignment horizontal="center" vertical="center" wrapText="1"/>
    </xf>
    <xf numFmtId="4" fontId="26" fillId="0" borderId="5" xfId="0" applyNumberFormat="1" applyFont="1" applyFill="1" applyBorder="1" applyAlignment="1" applyProtection="1">
      <alignment horizontal="center" vertical="center" wrapText="1"/>
    </xf>
    <xf numFmtId="0" fontId="29" fillId="0" borderId="5" xfId="52" quotePrefix="1" applyFont="1" applyFill="1" applyBorder="1" applyAlignment="1">
      <alignment horizontal="center" vertical="center" wrapText="1"/>
    </xf>
    <xf numFmtId="2" fontId="29" fillId="0" borderId="5" xfId="52" quotePrefix="1" applyNumberFormat="1" applyFont="1" applyFill="1" applyBorder="1" applyAlignment="1">
      <alignment horizontal="center" vertical="center" wrapText="1"/>
    </xf>
    <xf numFmtId="4" fontId="26" fillId="0" borderId="0" xfId="0" applyNumberFormat="1" applyFont="1" applyFill="1"/>
    <xf numFmtId="0" fontId="30" fillId="0" borderId="11" xfId="0" applyFont="1" applyFill="1" applyBorder="1" applyAlignment="1" applyProtection="1">
      <alignment horizontal="center" vertical="center" wrapText="1"/>
    </xf>
    <xf numFmtId="0" fontId="42" fillId="0" borderId="11" xfId="0" applyFont="1" applyBorder="1" applyAlignment="1" applyProtection="1">
      <alignment horizontal="center" vertical="center" wrapText="1"/>
    </xf>
    <xf numFmtId="4" fontId="42" fillId="0" borderId="11" xfId="0" applyNumberFormat="1" applyFont="1" applyBorder="1" applyAlignment="1" applyProtection="1">
      <alignment horizontal="center" vertical="center" wrapText="1"/>
    </xf>
    <xf numFmtId="0" fontId="25" fillId="0" borderId="11" xfId="0" applyFont="1" applyBorder="1" applyAlignment="1" applyProtection="1">
      <alignment horizontal="center" vertical="center" wrapText="1"/>
    </xf>
    <xf numFmtId="4" fontId="25" fillId="0" borderId="11" xfId="0" applyNumberFormat="1" applyFont="1" applyBorder="1" applyAlignment="1" applyProtection="1">
      <alignment horizontal="center" vertical="center" wrapText="1"/>
    </xf>
    <xf numFmtId="0" fontId="29" fillId="0" borderId="15" xfId="0" applyFont="1" applyFill="1" applyBorder="1" applyAlignment="1" applyProtection="1">
      <alignment horizontal="center" vertical="center" wrapText="1"/>
    </xf>
    <xf numFmtId="0" fontId="44" fillId="0" borderId="0" xfId="0" applyFont="1" applyFill="1" applyAlignment="1">
      <alignment horizontal="center" vertical="center" wrapText="1"/>
    </xf>
    <xf numFmtId="49" fontId="13" fillId="0" borderId="5" xfId="0" applyNumberFormat="1" applyFont="1" applyFill="1" applyBorder="1" applyAlignment="1">
      <alignment horizontal="center" vertical="center" wrapText="1"/>
    </xf>
    <xf numFmtId="0" fontId="20" fillId="0" borderId="0" xfId="0" applyNumberFormat="1" applyFont="1" applyFill="1" applyAlignment="1" applyProtection="1">
      <alignment vertical="center" wrapText="1"/>
    </xf>
    <xf numFmtId="0" fontId="3" fillId="0" borderId="0" xfId="0" applyFont="1" applyFill="1" applyAlignment="1">
      <alignment horizontal="center" vertical="center" wrapText="1"/>
    </xf>
    <xf numFmtId="0" fontId="35" fillId="0" borderId="16" xfId="0" applyFont="1" applyBorder="1" applyAlignment="1">
      <alignment vertical="center"/>
    </xf>
    <xf numFmtId="0" fontId="45" fillId="0" borderId="0" xfId="0" applyFont="1"/>
    <xf numFmtId="0" fontId="22" fillId="0" borderId="0" xfId="0" applyFont="1" applyAlignment="1">
      <alignment horizontal="right"/>
    </xf>
    <xf numFmtId="49" fontId="18" fillId="0" borderId="10" xfId="0" applyNumberFormat="1" applyFont="1" applyFill="1" applyBorder="1" applyAlignment="1">
      <alignment horizontal="center" vertical="center" wrapText="1"/>
    </xf>
    <xf numFmtId="0" fontId="18" fillId="0" borderId="10" xfId="0" applyFont="1" applyFill="1" applyBorder="1" applyAlignment="1">
      <alignment horizontal="center" vertical="center" wrapText="1"/>
    </xf>
    <xf numFmtId="0" fontId="22" fillId="0" borderId="10" xfId="0" applyFont="1" applyFill="1" applyBorder="1" applyAlignment="1">
      <alignment horizontal="center" vertical="center" wrapText="1"/>
    </xf>
    <xf numFmtId="215" fontId="18" fillId="0" borderId="5" xfId="0" applyNumberFormat="1" applyFont="1" applyFill="1" applyBorder="1" applyAlignment="1">
      <alignment horizontal="center" vertical="center" wrapText="1"/>
    </xf>
    <xf numFmtId="0" fontId="29" fillId="0" borderId="11" xfId="0" applyFont="1" applyFill="1" applyBorder="1" applyAlignment="1" applyProtection="1">
      <alignment horizontal="center" vertical="center" wrapText="1"/>
    </xf>
    <xf numFmtId="0" fontId="29" fillId="0" borderId="17" xfId="0" applyFont="1" applyFill="1" applyBorder="1" applyAlignment="1" applyProtection="1">
      <alignment horizontal="center" vertical="center" wrapText="1"/>
    </xf>
    <xf numFmtId="0" fontId="47" fillId="0" borderId="11" xfId="0" applyFont="1" applyFill="1" applyBorder="1" applyAlignment="1" applyProtection="1">
      <alignment horizontal="center" vertical="center" wrapText="1"/>
    </xf>
    <xf numFmtId="0" fontId="1" fillId="0" borderId="5" xfId="0" applyFont="1" applyFill="1" applyBorder="1" applyAlignment="1">
      <alignment horizontal="left" vertical="center" wrapText="1"/>
    </xf>
    <xf numFmtId="49" fontId="1" fillId="0" borderId="5" xfId="0" applyNumberFormat="1" applyFont="1" applyFill="1" applyBorder="1" applyAlignment="1">
      <alignment horizontal="center" vertical="center" wrapText="1"/>
    </xf>
    <xf numFmtId="4" fontId="46" fillId="0" borderId="5" xfId="0" applyNumberFormat="1" applyFont="1" applyFill="1" applyBorder="1" applyAlignment="1">
      <alignment horizontal="center" vertical="center" wrapText="1"/>
    </xf>
    <xf numFmtId="0" fontId="47" fillId="0" borderId="15" xfId="0" applyFont="1" applyFill="1" applyBorder="1" applyAlignment="1" applyProtection="1">
      <alignment horizontal="center" vertical="center" wrapText="1"/>
    </xf>
    <xf numFmtId="49" fontId="48" fillId="0" borderId="5" xfId="0" applyNumberFormat="1" applyFont="1" applyFill="1" applyBorder="1" applyAlignment="1" applyProtection="1">
      <alignment horizontal="center" vertical="center" wrapText="1"/>
    </xf>
    <xf numFmtId="0" fontId="48" fillId="0" borderId="5" xfId="0" applyFont="1" applyFill="1" applyBorder="1" applyAlignment="1" applyProtection="1">
      <alignment horizontal="center" vertical="center" wrapText="1"/>
    </xf>
    <xf numFmtId="0" fontId="1" fillId="0" borderId="10" xfId="0" applyFont="1" applyFill="1" applyBorder="1" applyAlignment="1">
      <alignment horizontal="center" vertical="center" wrapText="1"/>
    </xf>
    <xf numFmtId="0" fontId="46" fillId="0" borderId="5" xfId="0" applyFont="1" applyFill="1" applyBorder="1" applyAlignment="1">
      <alignment horizontal="center" vertical="center"/>
    </xf>
    <xf numFmtId="0" fontId="18" fillId="0" borderId="0" xfId="0" applyNumberFormat="1" applyFont="1" applyFill="1" applyAlignment="1" applyProtection="1">
      <alignment horizontal="left" wrapText="1"/>
    </xf>
    <xf numFmtId="4" fontId="18" fillId="0" borderId="5" xfId="0" applyNumberFormat="1" applyFont="1" applyFill="1" applyBorder="1" applyAlignment="1">
      <alignment horizontal="center" vertical="center"/>
    </xf>
    <xf numFmtId="4" fontId="18" fillId="0" borderId="5" xfId="0" applyNumberFormat="1" applyFont="1" applyFill="1" applyBorder="1" applyAlignment="1" applyProtection="1">
      <alignment horizontal="center" vertical="center" wrapText="1"/>
      <protection locked="0"/>
    </xf>
    <xf numFmtId="215" fontId="18" fillId="0" borderId="5" xfId="0" applyNumberFormat="1" applyFont="1" applyFill="1" applyBorder="1" applyAlignment="1">
      <alignment horizontal="center" vertical="top" wrapText="1"/>
    </xf>
    <xf numFmtId="0" fontId="29" fillId="0" borderId="18" xfId="0" applyFont="1" applyFill="1" applyBorder="1" applyAlignment="1" applyProtection="1">
      <alignment horizontal="center" vertical="center" wrapText="1"/>
    </xf>
    <xf numFmtId="0" fontId="26" fillId="0" borderId="0" xfId="0" applyNumberFormat="1" applyFont="1" applyFill="1" applyAlignment="1" applyProtection="1">
      <alignment horizontal="center"/>
    </xf>
    <xf numFmtId="4" fontId="1" fillId="0" borderId="5" xfId="0" applyNumberFormat="1" applyFont="1" applyFill="1" applyBorder="1" applyAlignment="1">
      <alignment horizontal="center" vertical="center" wrapText="1"/>
    </xf>
    <xf numFmtId="0" fontId="1" fillId="0" borderId="19" xfId="0" applyFont="1" applyFill="1" applyBorder="1" applyAlignment="1">
      <alignment horizontal="left" vertical="center" wrapText="1"/>
    </xf>
    <xf numFmtId="0" fontId="29" fillId="0" borderId="20" xfId="0" applyFont="1" applyFill="1" applyBorder="1" applyAlignment="1" applyProtection="1">
      <alignment horizontal="center" vertical="center" wrapText="1"/>
    </xf>
    <xf numFmtId="0" fontId="0" fillId="0" borderId="5" xfId="0" applyFill="1" applyBorder="1" applyAlignment="1"/>
    <xf numFmtId="0" fontId="29" fillId="0" borderId="11" xfId="0" applyFont="1" applyBorder="1" applyAlignment="1" applyProtection="1">
      <alignment horizontal="center" vertical="center" wrapText="1"/>
    </xf>
    <xf numFmtId="0" fontId="13" fillId="0" borderId="5" xfId="20" applyFont="1" applyFill="1" applyBorder="1" applyAlignment="1">
      <alignment horizontal="center" vertical="center" wrapText="1"/>
    </xf>
    <xf numFmtId="0" fontId="43" fillId="0" borderId="5" xfId="0" applyFont="1" applyFill="1" applyBorder="1" applyAlignment="1" applyProtection="1">
      <alignment horizontal="center" vertical="top" wrapText="1"/>
    </xf>
    <xf numFmtId="4" fontId="13" fillId="0" borderId="5" xfId="0" applyNumberFormat="1" applyFont="1" applyFill="1" applyBorder="1" applyAlignment="1" applyProtection="1">
      <alignment horizontal="center" vertical="center" wrapText="1"/>
      <protection locked="0"/>
    </xf>
    <xf numFmtId="0" fontId="49" fillId="0" borderId="5" xfId="0" applyFont="1" applyFill="1" applyBorder="1" applyAlignment="1">
      <alignment horizontal="center" vertical="center" wrapText="1"/>
    </xf>
    <xf numFmtId="49" fontId="13" fillId="0" borderId="5" xfId="0" applyNumberFormat="1" applyFont="1" applyFill="1" applyBorder="1" applyAlignment="1">
      <alignment horizontal="center" vertical="top" wrapText="1"/>
    </xf>
    <xf numFmtId="4" fontId="49" fillId="0" borderId="5" xfId="0" applyNumberFormat="1" applyFont="1" applyFill="1" applyBorder="1" applyAlignment="1">
      <alignment horizontal="center" vertical="center" wrapText="1"/>
    </xf>
    <xf numFmtId="49" fontId="13" fillId="0" borderId="21" xfId="0" applyNumberFormat="1" applyFont="1" applyFill="1" applyBorder="1" applyAlignment="1">
      <alignment horizontal="center" vertical="center" wrapText="1"/>
    </xf>
    <xf numFmtId="0" fontId="13" fillId="0" borderId="22" xfId="0" applyFont="1" applyFill="1" applyBorder="1" applyAlignment="1">
      <alignment horizontal="center" vertical="center" wrapText="1"/>
    </xf>
    <xf numFmtId="215" fontId="13" fillId="0" borderId="23" xfId="0" applyNumberFormat="1" applyFont="1" applyFill="1" applyBorder="1" applyAlignment="1">
      <alignment horizontal="center" vertical="top" wrapText="1"/>
    </xf>
    <xf numFmtId="215" fontId="13" fillId="0" borderId="5" xfId="0" applyNumberFormat="1" applyFont="1" applyFill="1" applyBorder="1" applyAlignment="1">
      <alignment horizontal="center" vertical="top" wrapText="1"/>
    </xf>
    <xf numFmtId="215" fontId="13" fillId="0" borderId="5" xfId="0" applyNumberFormat="1" applyFont="1" applyFill="1" applyBorder="1" applyAlignment="1">
      <alignment horizontal="center" vertical="center" wrapText="1"/>
    </xf>
    <xf numFmtId="4" fontId="18" fillId="0" borderId="5" xfId="0" applyNumberFormat="1" applyFont="1" applyFill="1" applyBorder="1" applyAlignment="1">
      <alignment horizontal="center" vertical="top" wrapText="1"/>
    </xf>
    <xf numFmtId="4" fontId="26" fillId="24" borderId="24" xfId="0" applyNumberFormat="1" applyFont="1" applyFill="1" applyBorder="1" applyAlignment="1">
      <alignment horizontal="center" vertical="center" wrapText="1"/>
    </xf>
    <xf numFmtId="49" fontId="26" fillId="0" borderId="24" xfId="0" quotePrefix="1" applyNumberFormat="1" applyFont="1" applyFill="1" applyBorder="1" applyAlignment="1">
      <alignment horizontal="center" vertical="center" wrapText="1"/>
    </xf>
    <xf numFmtId="0" fontId="29" fillId="0" borderId="25" xfId="0" applyFont="1" applyFill="1" applyBorder="1" applyAlignment="1" applyProtection="1">
      <alignment horizontal="center" vertical="center" wrapText="1"/>
    </xf>
    <xf numFmtId="0" fontId="1" fillId="0" borderId="5" xfId="0" applyFont="1" applyFill="1" applyBorder="1" applyAlignment="1">
      <alignment horizontal="center" vertical="center" wrapText="1"/>
    </xf>
    <xf numFmtId="4" fontId="26" fillId="24" borderId="0" xfId="0" applyNumberFormat="1" applyFont="1" applyFill="1" applyBorder="1" applyAlignment="1">
      <alignment horizontal="center" vertical="center" wrapText="1"/>
    </xf>
    <xf numFmtId="4" fontId="1" fillId="0" borderId="0" xfId="0" applyNumberFormat="1" applyFont="1" applyFill="1"/>
    <xf numFmtId="0" fontId="50" fillId="0" borderId="0" xfId="0" applyFont="1" applyBorder="1" applyAlignment="1" applyProtection="1">
      <alignment horizontal="center" vertical="center" wrapText="1"/>
    </xf>
    <xf numFmtId="0" fontId="51" fillId="0" borderId="0" xfId="0" applyFont="1" applyBorder="1" applyAlignment="1" applyProtection="1">
      <alignment horizontal="left" vertical="center" wrapText="1"/>
    </xf>
    <xf numFmtId="4" fontId="52" fillId="0" borderId="0" xfId="0" applyNumberFormat="1" applyFont="1" applyBorder="1" applyAlignment="1" applyProtection="1">
      <alignment horizontal="right" vertical="center" wrapText="1"/>
    </xf>
    <xf numFmtId="0" fontId="30" fillId="0" borderId="11" xfId="0" applyFont="1" applyBorder="1" applyAlignment="1" applyProtection="1">
      <alignment horizontal="left" vertical="center" wrapText="1"/>
    </xf>
    <xf numFmtId="4" fontId="30" fillId="0" borderId="11" xfId="0" applyNumberFormat="1" applyFont="1" applyBorder="1" applyAlignment="1" applyProtection="1">
      <alignment horizontal="right" vertical="center" wrapText="1"/>
    </xf>
    <xf numFmtId="0" fontId="29" fillId="0" borderId="11" xfId="0" applyFont="1" applyBorder="1" applyAlignment="1" applyProtection="1">
      <alignment horizontal="left" vertical="center" wrapText="1"/>
    </xf>
    <xf numFmtId="4" fontId="29" fillId="0" borderId="11" xfId="0" applyNumberFormat="1" applyFont="1" applyBorder="1" applyAlignment="1" applyProtection="1">
      <alignment horizontal="right" vertical="center" wrapText="1"/>
    </xf>
    <xf numFmtId="4" fontId="13" fillId="0" borderId="5" xfId="0" applyNumberFormat="1" applyFont="1" applyFill="1" applyBorder="1" applyAlignment="1">
      <alignment horizontal="center" vertical="center"/>
    </xf>
    <xf numFmtId="0" fontId="18" fillId="0" borderId="8" xfId="0" applyFont="1" applyBorder="1"/>
    <xf numFmtId="0" fontId="55" fillId="0" borderId="8" xfId="0" applyFont="1" applyBorder="1"/>
    <xf numFmtId="0" fontId="55" fillId="0" borderId="0" xfId="0" applyFont="1" applyBorder="1"/>
    <xf numFmtId="4" fontId="29" fillId="0" borderId="11" xfId="0" applyNumberFormat="1" applyFont="1" applyBorder="1" applyAlignment="1" applyProtection="1">
      <alignment horizontal="center" vertical="center" wrapText="1"/>
    </xf>
    <xf numFmtId="4" fontId="30" fillId="0" borderId="11" xfId="0" applyNumberFormat="1" applyFont="1" applyBorder="1" applyAlignment="1" applyProtection="1">
      <alignment horizontal="center" vertical="center" wrapText="1"/>
    </xf>
    <xf numFmtId="0" fontId="29" fillId="0" borderId="11" xfId="0" applyFont="1" applyFill="1" applyBorder="1" applyAlignment="1" applyProtection="1">
      <alignment horizontal="left" vertical="center" wrapText="1"/>
    </xf>
    <xf numFmtId="0" fontId="18" fillId="0" borderId="0" xfId="0" applyFont="1" applyBorder="1" applyAlignment="1" applyProtection="1">
      <alignment horizontal="center" vertical="top" wrapText="1"/>
    </xf>
    <xf numFmtId="0" fontId="18" fillId="0" borderId="0" xfId="0" applyFont="1" applyFill="1" applyBorder="1" applyAlignment="1" applyProtection="1">
      <alignment horizontal="left" vertical="top" wrapText="1"/>
    </xf>
    <xf numFmtId="0" fontId="13" fillId="0" borderId="0" xfId="0" applyFont="1" applyBorder="1" applyAlignment="1" applyProtection="1">
      <alignment horizontal="center" vertical="top" wrapText="1"/>
    </xf>
    <xf numFmtId="0" fontId="13" fillId="0" borderId="26" xfId="0" applyFont="1" applyBorder="1" applyAlignment="1" applyProtection="1">
      <alignment horizontal="center" vertical="center" wrapText="1"/>
    </xf>
    <xf numFmtId="0" fontId="13" fillId="0" borderId="27" xfId="0" applyFont="1" applyBorder="1" applyAlignment="1" applyProtection="1">
      <alignment horizontal="center" vertical="center" wrapText="1"/>
    </xf>
    <xf numFmtId="0" fontId="13" fillId="0" borderId="15" xfId="0" applyFont="1" applyBorder="1" applyAlignment="1" applyProtection="1">
      <alignment horizontal="center" vertical="center" wrapText="1"/>
    </xf>
    <xf numFmtId="0" fontId="13" fillId="0" borderId="20" xfId="0" applyFont="1" applyBorder="1" applyAlignment="1" applyProtection="1">
      <alignment horizontal="center" vertical="center" wrapText="1"/>
    </xf>
    <xf numFmtId="49" fontId="18" fillId="0" borderId="0" xfId="0" applyNumberFormat="1" applyFont="1" applyBorder="1" applyAlignment="1" applyProtection="1">
      <alignment horizontal="center" vertical="center" wrapText="1"/>
    </xf>
    <xf numFmtId="0" fontId="18" fillId="0" borderId="18" xfId="0" applyFont="1" applyBorder="1" applyAlignment="1" applyProtection="1">
      <alignment horizontal="center" vertical="center" wrapText="1"/>
    </xf>
    <xf numFmtId="0" fontId="3" fillId="0" borderId="0" xfId="0" applyFont="1" applyAlignment="1">
      <alignment horizontal="center" vertical="center"/>
    </xf>
    <xf numFmtId="0" fontId="22" fillId="0" borderId="0" xfId="56" applyFont="1" applyFill="1" applyAlignment="1">
      <alignment horizontal="left" wrapText="1"/>
    </xf>
    <xf numFmtId="0" fontId="34" fillId="0" borderId="6" xfId="56" applyFont="1" applyBorder="1" applyAlignment="1">
      <alignment vertical="justify"/>
    </xf>
    <xf numFmtId="0" fontId="13" fillId="0" borderId="28" xfId="0" applyFont="1" applyFill="1" applyBorder="1" applyAlignment="1">
      <alignment horizontal="center"/>
    </xf>
    <xf numFmtId="0" fontId="13" fillId="0" borderId="29" xfId="0" applyFont="1" applyFill="1" applyBorder="1" applyAlignment="1">
      <alignment horizontal="center"/>
    </xf>
    <xf numFmtId="0" fontId="13" fillId="0" borderId="17" xfId="0" applyFont="1" applyFill="1" applyBorder="1" applyAlignment="1">
      <alignment horizontal="center"/>
    </xf>
    <xf numFmtId="0" fontId="18" fillId="0" borderId="28" xfId="0" applyFont="1" applyBorder="1" applyAlignment="1">
      <alignment horizontal="center"/>
    </xf>
    <xf numFmtId="0" fontId="0" fillId="0" borderId="17" xfId="0" applyBorder="1" applyAlignment="1">
      <alignment horizontal="center"/>
    </xf>
    <xf numFmtId="0" fontId="26" fillId="0" borderId="19" xfId="0" applyNumberFormat="1" applyFont="1" applyFill="1" applyBorder="1" applyAlignment="1" applyProtection="1">
      <alignment horizontal="center" vertical="center" wrapText="1"/>
    </xf>
    <xf numFmtId="0" fontId="26" fillId="0" borderId="24" xfId="0" applyNumberFormat="1" applyFont="1" applyFill="1" applyBorder="1" applyAlignment="1" applyProtection="1">
      <alignment horizontal="center" vertical="center" wrapText="1"/>
    </xf>
    <xf numFmtId="0" fontId="26" fillId="0" borderId="10" xfId="0" applyNumberFormat="1" applyFont="1" applyFill="1" applyBorder="1" applyAlignment="1" applyProtection="1">
      <alignment horizontal="center" vertical="center" wrapText="1"/>
    </xf>
    <xf numFmtId="0" fontId="26" fillId="0" borderId="28" xfId="0" applyNumberFormat="1" applyFont="1" applyFill="1" applyBorder="1" applyAlignment="1" applyProtection="1">
      <alignment horizontal="center" vertical="center" wrapText="1"/>
    </xf>
    <xf numFmtId="0" fontId="26" fillId="0" borderId="29" xfId="0" applyNumberFormat="1" applyFont="1" applyFill="1" applyBorder="1" applyAlignment="1" applyProtection="1">
      <alignment horizontal="center" vertical="center" wrapText="1"/>
    </xf>
    <xf numFmtId="0" fontId="26" fillId="0" borderId="17" xfId="0" applyNumberFormat="1" applyFont="1" applyFill="1" applyBorder="1" applyAlignment="1" applyProtection="1">
      <alignment horizontal="center" vertical="center" wrapText="1"/>
    </xf>
    <xf numFmtId="0" fontId="28" fillId="0" borderId="19" xfId="0" applyNumberFormat="1" applyFont="1" applyFill="1" applyBorder="1" applyAlignment="1" applyProtection="1">
      <alignment horizontal="center" vertical="center" wrapText="1"/>
    </xf>
    <xf numFmtId="0" fontId="28" fillId="0" borderId="24" xfId="0" applyNumberFormat="1" applyFont="1" applyFill="1" applyBorder="1" applyAlignment="1" applyProtection="1">
      <alignment horizontal="center" vertical="center" wrapText="1"/>
    </xf>
    <xf numFmtId="0" fontId="28" fillId="0" borderId="10" xfId="0" applyNumberFormat="1" applyFont="1" applyFill="1" applyBorder="1" applyAlignment="1" applyProtection="1">
      <alignment horizontal="center" vertical="center" wrapText="1"/>
    </xf>
    <xf numFmtId="0" fontId="19" fillId="0" borderId="0" xfId="0" applyNumberFormat="1" applyFont="1" applyFill="1" applyBorder="1" applyAlignment="1" applyProtection="1">
      <alignment horizontal="center" vertical="top" wrapText="1"/>
    </xf>
    <xf numFmtId="49" fontId="19" fillId="0" borderId="6" xfId="56" applyNumberFormat="1" applyFont="1" applyFill="1" applyBorder="1" applyAlignment="1">
      <alignment horizontal="center"/>
    </xf>
    <xf numFmtId="0" fontId="19" fillId="0" borderId="6" xfId="56" applyFont="1" applyFill="1" applyBorder="1" applyAlignment="1">
      <alignment horizontal="center"/>
    </xf>
    <xf numFmtId="0" fontId="34" fillId="0" borderId="0" xfId="56" applyFont="1" applyFill="1" applyBorder="1" applyAlignment="1">
      <alignment horizontal="left" vertical="justify"/>
    </xf>
    <xf numFmtId="0" fontId="18" fillId="0" borderId="5" xfId="0" applyFont="1" applyFill="1" applyBorder="1" applyAlignment="1"/>
    <xf numFmtId="0" fontId="0" fillId="0" borderId="5" xfId="0" applyFill="1" applyBorder="1" applyAlignment="1"/>
    <xf numFmtId="0" fontId="0" fillId="0" borderId="5" xfId="0" applyBorder="1" applyAlignment="1"/>
    <xf numFmtId="0" fontId="49" fillId="0" borderId="5" xfId="0" applyFont="1" applyFill="1" applyBorder="1" applyAlignment="1">
      <alignment horizontal="center" vertical="center" wrapText="1"/>
    </xf>
    <xf numFmtId="0" fontId="0" fillId="0" borderId="5" xfId="0" applyFill="1" applyBorder="1" applyAlignment="1">
      <alignment horizontal="center" vertical="center" wrapText="1"/>
    </xf>
    <xf numFmtId="4" fontId="18" fillId="0" borderId="5" xfId="0" applyNumberFormat="1" applyFont="1" applyFill="1" applyBorder="1" applyAlignment="1">
      <alignment horizontal="center" vertical="center" wrapText="1"/>
    </xf>
    <xf numFmtId="0" fontId="13" fillId="0" borderId="5" xfId="20" applyFont="1" applyFill="1" applyBorder="1" applyAlignment="1">
      <alignment horizontal="left" vertical="center" wrapText="1"/>
    </xf>
    <xf numFmtId="0" fontId="46" fillId="0" borderId="5" xfId="0" applyFont="1" applyFill="1" applyBorder="1" applyAlignment="1">
      <alignment wrapText="1"/>
    </xf>
    <xf numFmtId="0" fontId="18" fillId="0" borderId="5" xfId="20" applyFont="1" applyFill="1" applyBorder="1" applyAlignment="1">
      <alignment horizontal="left" vertical="center" wrapText="1"/>
    </xf>
    <xf numFmtId="0" fontId="0" fillId="0" borderId="5" xfId="0" applyFill="1" applyBorder="1" applyAlignment="1">
      <alignment wrapText="1"/>
    </xf>
    <xf numFmtId="0" fontId="13" fillId="0" borderId="5" xfId="0" applyFont="1" applyFill="1" applyBorder="1" applyAlignment="1">
      <alignment horizontal="left" vertical="top" wrapText="1"/>
    </xf>
    <xf numFmtId="0" fontId="46" fillId="0" borderId="5" xfId="0" applyFont="1" applyFill="1" applyBorder="1" applyAlignment="1">
      <alignment horizontal="left" vertical="top" wrapText="1"/>
    </xf>
    <xf numFmtId="0" fontId="18" fillId="0" borderId="5" xfId="0" applyFont="1" applyFill="1" applyBorder="1" applyAlignment="1">
      <alignment horizontal="left" vertical="top" wrapText="1"/>
    </xf>
    <xf numFmtId="0" fontId="0" fillId="0" borderId="5" xfId="0" applyFill="1" applyBorder="1" applyAlignment="1">
      <alignment horizontal="left" vertical="top" wrapText="1"/>
    </xf>
    <xf numFmtId="4" fontId="13" fillId="0" borderId="5" xfId="0" applyNumberFormat="1" applyFont="1" applyFill="1" applyBorder="1" applyAlignment="1">
      <alignment horizontal="center" vertical="center" wrapText="1"/>
    </xf>
    <xf numFmtId="0" fontId="18" fillId="0" borderId="0" xfId="56" applyFont="1" applyFill="1" applyAlignment="1">
      <alignment horizontal="left" wrapText="1"/>
    </xf>
    <xf numFmtId="0" fontId="0" fillId="0" borderId="0" xfId="0" applyAlignment="1"/>
    <xf numFmtId="4" fontId="49" fillId="0" borderId="5" xfId="0" applyNumberFormat="1" applyFont="1" applyFill="1" applyBorder="1" applyAlignment="1">
      <alignment horizontal="center" vertical="center" wrapText="1"/>
    </xf>
    <xf numFmtId="0" fontId="18" fillId="0" borderId="5" xfId="0" applyFont="1" applyFill="1" applyBorder="1" applyAlignment="1">
      <alignment horizontal="center" vertical="center" wrapText="1"/>
    </xf>
    <xf numFmtId="0" fontId="13" fillId="0" borderId="5" xfId="0" applyFont="1" applyFill="1" applyBorder="1" applyAlignment="1">
      <alignment horizontal="left" vertical="center" wrapText="1"/>
    </xf>
    <xf numFmtId="0" fontId="46" fillId="0" borderId="5" xfId="0" applyFont="1" applyFill="1" applyBorder="1" applyAlignment="1">
      <alignment horizontal="left" vertical="center" wrapText="1"/>
    </xf>
    <xf numFmtId="0" fontId="18" fillId="0" borderId="5" xfId="0" applyFont="1" applyFill="1" applyBorder="1" applyAlignment="1">
      <alignment wrapText="1"/>
    </xf>
    <xf numFmtId="0" fontId="43" fillId="0" borderId="5" xfId="0" applyFont="1" applyFill="1" applyBorder="1" applyAlignment="1" applyProtection="1">
      <alignment horizontal="left" vertical="top" wrapText="1"/>
    </xf>
    <xf numFmtId="0" fontId="13" fillId="0" borderId="5" xfId="0" applyFont="1" applyFill="1" applyBorder="1" applyAlignment="1">
      <alignment wrapText="1"/>
    </xf>
    <xf numFmtId="0" fontId="13" fillId="0" borderId="5" xfId="0" applyFont="1" applyFill="1" applyBorder="1" applyAlignment="1">
      <alignment horizontal="center" vertical="center" wrapText="1"/>
    </xf>
    <xf numFmtId="0" fontId="18" fillId="0" borderId="28" xfId="0" applyFont="1" applyFill="1" applyBorder="1" applyAlignment="1">
      <alignment horizontal="center" vertical="top" wrapText="1"/>
    </xf>
    <xf numFmtId="49" fontId="22" fillId="0" borderId="37" xfId="0" applyNumberFormat="1" applyFont="1" applyBorder="1" applyAlignment="1">
      <alignment horizontal="center"/>
    </xf>
    <xf numFmtId="0" fontId="18" fillId="0" borderId="5" xfId="0" applyFont="1" applyFill="1" applyBorder="1" applyAlignment="1">
      <alignment horizontal="center" vertical="top" wrapText="1"/>
    </xf>
    <xf numFmtId="0" fontId="46" fillId="0" borderId="5" xfId="0" applyFont="1" applyFill="1" applyBorder="1" applyAlignment="1"/>
    <xf numFmtId="4" fontId="0" fillId="0" borderId="5" xfId="0" applyNumberFormat="1" applyFill="1" applyBorder="1" applyAlignment="1">
      <alignment horizontal="center" vertical="center" wrapText="1"/>
    </xf>
    <xf numFmtId="0" fontId="18" fillId="0" borderId="5" xfId="0" applyFont="1" applyFill="1" applyBorder="1" applyAlignment="1">
      <alignment horizontal="left" vertical="center" wrapText="1"/>
    </xf>
    <xf numFmtId="0" fontId="18" fillId="0" borderId="0" xfId="0" applyFont="1" applyFill="1" applyAlignment="1">
      <alignment horizontal="left" wrapText="1"/>
    </xf>
    <xf numFmtId="0" fontId="18" fillId="0" borderId="0" xfId="0" applyFont="1" applyFill="1" applyAlignment="1">
      <alignment horizontal="left" vertical="center" wrapText="1"/>
    </xf>
    <xf numFmtId="0" fontId="0" fillId="0" borderId="0" xfId="0" applyFill="1" applyAlignment="1">
      <alignment horizontal="left" vertical="center" wrapText="1"/>
    </xf>
    <xf numFmtId="0" fontId="18" fillId="0" borderId="0" xfId="0" applyFont="1" applyBorder="1" applyAlignment="1">
      <alignment horizontal="center"/>
    </xf>
    <xf numFmtId="0" fontId="18" fillId="0" borderId="10" xfId="0" applyFont="1" applyFill="1" applyBorder="1" applyAlignment="1">
      <alignment horizontal="center"/>
    </xf>
    <xf numFmtId="0" fontId="0" fillId="0" borderId="10" xfId="0" applyFill="1" applyBorder="1" applyAlignment="1"/>
    <xf numFmtId="0" fontId="18" fillId="0" borderId="5" xfId="0" applyFont="1" applyFill="1" applyBorder="1" applyAlignment="1">
      <alignment horizontal="center"/>
    </xf>
    <xf numFmtId="0" fontId="3" fillId="0" borderId="0" xfId="0" applyFont="1" applyAlignment="1">
      <alignment horizontal="center"/>
    </xf>
    <xf numFmtId="0" fontId="0" fillId="0" borderId="5" xfId="0" applyFill="1" applyBorder="1" applyAlignment="1">
      <alignment horizontal="left" vertical="center" wrapText="1"/>
    </xf>
    <xf numFmtId="0" fontId="13" fillId="0" borderId="5" xfId="0" applyFont="1" applyFill="1" applyBorder="1" applyAlignment="1">
      <alignment horizontal="center" wrapText="1"/>
    </xf>
    <xf numFmtId="0" fontId="18" fillId="0" borderId="28" xfId="0" applyFont="1" applyFill="1" applyBorder="1" applyAlignment="1">
      <alignment horizontal="left" vertical="center" wrapText="1"/>
    </xf>
    <xf numFmtId="0" fontId="0" fillId="0" borderId="29" xfId="0" applyFill="1" applyBorder="1" applyAlignment="1">
      <alignment horizontal="left" vertical="center" wrapText="1"/>
    </xf>
    <xf numFmtId="0" fontId="0" fillId="0" borderId="17" xfId="0" applyFill="1" applyBorder="1" applyAlignment="1">
      <alignment horizontal="left" vertical="center" wrapText="1"/>
    </xf>
    <xf numFmtId="0" fontId="13" fillId="0" borderId="36" xfId="0" applyFont="1" applyFill="1" applyBorder="1" applyAlignment="1">
      <alignment horizontal="center" vertical="top" wrapText="1"/>
    </xf>
    <xf numFmtId="0" fontId="13" fillId="0" borderId="14" xfId="0" applyFont="1" applyFill="1" applyBorder="1" applyAlignment="1">
      <alignment horizontal="center" vertical="top" wrapText="1"/>
    </xf>
    <xf numFmtId="0" fontId="18" fillId="0" borderId="36" xfId="0" applyFont="1" applyFill="1" applyBorder="1" applyAlignment="1">
      <alignment horizontal="center" vertical="top" wrapText="1"/>
    </xf>
    <xf numFmtId="0" fontId="18" fillId="0" borderId="14" xfId="0" applyFont="1" applyFill="1" applyBorder="1" applyAlignment="1">
      <alignment horizontal="center" vertical="top" wrapText="1"/>
    </xf>
    <xf numFmtId="49" fontId="18" fillId="0" borderId="28" xfId="0" applyNumberFormat="1" applyFont="1" applyFill="1" applyBorder="1" applyAlignment="1">
      <alignment horizontal="center" vertical="top" wrapText="1"/>
    </xf>
    <xf numFmtId="0" fontId="0" fillId="0" borderId="29" xfId="0" applyFill="1" applyBorder="1" applyAlignment="1">
      <alignment horizontal="center" vertical="top" wrapText="1"/>
    </xf>
    <xf numFmtId="0" fontId="0" fillId="0" borderId="17" xfId="0" applyFill="1" applyBorder="1" applyAlignment="1">
      <alignment horizontal="center" vertical="top" wrapText="1"/>
    </xf>
    <xf numFmtId="0" fontId="18" fillId="0" borderId="12" xfId="0" applyFont="1" applyFill="1" applyBorder="1" applyAlignment="1">
      <alignment horizontal="center" vertical="top" wrapText="1"/>
    </xf>
    <xf numFmtId="0" fontId="18" fillId="0" borderId="13" xfId="0" applyFont="1" applyFill="1" applyBorder="1" applyAlignment="1">
      <alignment horizontal="center" vertical="top" wrapText="1"/>
    </xf>
    <xf numFmtId="0" fontId="18" fillId="0" borderId="17" xfId="0" applyFont="1" applyFill="1" applyBorder="1" applyAlignment="1">
      <alignment horizontal="left" vertical="center" wrapText="1"/>
    </xf>
    <xf numFmtId="0" fontId="13" fillId="0" borderId="28" xfId="0" applyFont="1" applyFill="1" applyBorder="1" applyAlignment="1">
      <alignment horizontal="left" vertical="center" wrapText="1"/>
    </xf>
    <xf numFmtId="0" fontId="46" fillId="0" borderId="17" xfId="0" applyFont="1" applyFill="1" applyBorder="1" applyAlignment="1">
      <alignment horizontal="left" vertical="center" wrapText="1"/>
    </xf>
    <xf numFmtId="0" fontId="18" fillId="0" borderId="0" xfId="0" applyFont="1" applyFill="1" applyAlignment="1">
      <alignment horizontal="left"/>
    </xf>
    <xf numFmtId="0" fontId="13" fillId="0" borderId="32" xfId="0" applyFont="1" applyFill="1" applyBorder="1" applyAlignment="1">
      <alignment horizontal="left" vertical="top" wrapText="1"/>
    </xf>
    <xf numFmtId="0" fontId="13" fillId="0" borderId="33" xfId="0" applyFont="1" applyFill="1" applyBorder="1" applyAlignment="1">
      <alignment horizontal="left" vertical="top" wrapText="1"/>
    </xf>
    <xf numFmtId="0" fontId="18" fillId="0" borderId="34" xfId="0" applyFont="1" applyFill="1" applyBorder="1" applyAlignment="1">
      <alignment horizontal="center" vertical="top" wrapText="1"/>
    </xf>
    <xf numFmtId="0" fontId="18" fillId="0" borderId="23" xfId="0" applyFont="1" applyFill="1" applyBorder="1" applyAlignment="1">
      <alignment horizontal="center" vertical="top" wrapText="1"/>
    </xf>
    <xf numFmtId="0" fontId="18" fillId="0" borderId="35" xfId="0" applyFont="1" applyFill="1" applyBorder="1" applyAlignment="1">
      <alignment horizontal="center" vertical="top" wrapText="1"/>
    </xf>
    <xf numFmtId="0" fontId="18" fillId="0" borderId="32" xfId="0" applyFont="1" applyFill="1" applyBorder="1" applyAlignment="1">
      <alignment horizontal="center" vertical="top" wrapText="1"/>
    </xf>
    <xf numFmtId="0" fontId="18" fillId="0" borderId="33" xfId="0" applyFont="1" applyFill="1" applyBorder="1" applyAlignment="1">
      <alignment horizontal="center" vertical="top" wrapText="1"/>
    </xf>
    <xf numFmtId="0" fontId="13" fillId="0" borderId="30" xfId="0" applyFont="1" applyFill="1" applyBorder="1" applyAlignment="1">
      <alignment horizontal="left" vertical="center" wrapText="1"/>
    </xf>
    <xf numFmtId="0" fontId="13" fillId="0" borderId="31" xfId="0" applyFont="1" applyFill="1" applyBorder="1" applyAlignment="1">
      <alignment horizontal="left" vertical="center" wrapText="1"/>
    </xf>
    <xf numFmtId="0" fontId="46" fillId="0" borderId="5" xfId="0" applyFont="1" applyFill="1" applyBorder="1" applyAlignment="1">
      <alignment horizontal="center" vertical="center" wrapText="1"/>
    </xf>
    <xf numFmtId="0" fontId="13" fillId="0" borderId="5" xfId="0" applyFont="1" applyFill="1" applyBorder="1" applyAlignment="1">
      <alignment horizontal="left" wrapText="1"/>
    </xf>
    <xf numFmtId="0" fontId="23" fillId="0" borderId="0" xfId="0" applyNumberFormat="1" applyFont="1" applyFill="1" applyBorder="1" applyAlignment="1" applyProtection="1">
      <alignment horizontal="center" vertical="top" wrapText="1"/>
    </xf>
    <xf numFmtId="0" fontId="3" fillId="0" borderId="0" xfId="0" applyNumberFormat="1" applyFont="1" applyFill="1" applyBorder="1" applyAlignment="1" applyProtection="1">
      <alignment horizontal="center" vertical="top" wrapText="1"/>
    </xf>
    <xf numFmtId="49" fontId="18" fillId="0" borderId="19" xfId="0" applyNumberFormat="1" applyFont="1" applyFill="1" applyBorder="1" applyAlignment="1">
      <alignment horizontal="center" vertical="top" wrapText="1"/>
    </xf>
    <xf numFmtId="49" fontId="18" fillId="0" borderId="10" xfId="0" applyNumberFormat="1" applyFont="1" applyFill="1" applyBorder="1" applyAlignment="1">
      <alignment horizontal="center" vertical="top" wrapText="1"/>
    </xf>
    <xf numFmtId="0" fontId="18" fillId="0" borderId="7" xfId="0" applyFont="1" applyFill="1" applyBorder="1" applyAlignment="1">
      <alignment horizontal="center" vertical="top" wrapText="1"/>
    </xf>
    <xf numFmtId="0" fontId="18" fillId="0" borderId="9" xfId="0" applyFont="1" applyFill="1" applyBorder="1" applyAlignment="1">
      <alignment horizontal="center" vertical="top" wrapText="1"/>
    </xf>
    <xf numFmtId="4" fontId="26" fillId="0" borderId="38" xfId="48" applyNumberFormat="1" applyFont="1" applyFill="1" applyBorder="1" applyAlignment="1">
      <alignment horizontal="center" vertical="center" wrapText="1"/>
    </xf>
    <xf numFmtId="0" fontId="1" fillId="0" borderId="38"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0" fillId="0" borderId="0" xfId="0" applyFill="1" applyBorder="1" applyAlignment="1">
      <alignment horizontal="center" vertical="center" wrapText="1"/>
    </xf>
    <xf numFmtId="0" fontId="18" fillId="0" borderId="19" xfId="0" applyFont="1" applyFill="1" applyBorder="1" applyAlignment="1">
      <alignment horizontal="center" vertical="top" wrapText="1"/>
    </xf>
    <xf numFmtId="0" fontId="18" fillId="0" borderId="10" xfId="0" applyFont="1" applyFill="1" applyBorder="1" applyAlignment="1">
      <alignment horizontal="center" vertical="top" wrapText="1"/>
    </xf>
    <xf numFmtId="49" fontId="3" fillId="0" borderId="37" xfId="0" applyNumberFormat="1" applyFont="1" applyFill="1" applyBorder="1" applyAlignment="1">
      <alignment horizontal="center" vertical="center" wrapText="1"/>
    </xf>
    <xf numFmtId="0" fontId="3" fillId="0" borderId="37" xfId="0" applyFont="1" applyFill="1" applyBorder="1" applyAlignment="1">
      <alignment horizontal="center" vertical="center" wrapText="1"/>
    </xf>
    <xf numFmtId="0" fontId="35" fillId="0" borderId="16" xfId="0" applyFont="1" applyFill="1" applyBorder="1" applyAlignment="1">
      <alignment horizontal="center" vertical="center"/>
    </xf>
    <xf numFmtId="0" fontId="18" fillId="0" borderId="0" xfId="56" applyFont="1" applyAlignment="1">
      <alignment horizontal="left" wrapText="1"/>
    </xf>
    <xf numFmtId="0" fontId="1" fillId="0" borderId="19" xfId="0" applyFont="1" applyFill="1" applyBorder="1" applyAlignment="1">
      <alignment horizontal="center" vertical="top" wrapText="1"/>
    </xf>
    <xf numFmtId="0" fontId="1" fillId="0" borderId="10" xfId="0" applyFont="1" applyFill="1" applyBorder="1" applyAlignment="1">
      <alignment horizontal="center" vertical="top" wrapText="1"/>
    </xf>
    <xf numFmtId="0" fontId="3" fillId="0" borderId="0" xfId="0" applyFont="1" applyAlignment="1">
      <alignment horizontal="center" vertical="center" wrapText="1"/>
    </xf>
    <xf numFmtId="49" fontId="3" fillId="0" borderId="37" xfId="0" applyNumberFormat="1" applyFont="1" applyBorder="1" applyAlignment="1">
      <alignment horizontal="center" vertical="center" wrapText="1"/>
    </xf>
    <xf numFmtId="0" fontId="3" fillId="0" borderId="37" xfId="0" applyFont="1" applyBorder="1" applyAlignment="1">
      <alignment horizontal="center" vertical="center" wrapText="1"/>
    </xf>
    <xf numFmtId="49" fontId="1" fillId="0" borderId="19" xfId="0" applyNumberFormat="1" applyFont="1" applyFill="1" applyBorder="1" applyAlignment="1">
      <alignment horizontal="center" vertical="top" wrapText="1"/>
    </xf>
    <xf numFmtId="49" fontId="1" fillId="0" borderId="10" xfId="0" applyNumberFormat="1" applyFont="1" applyFill="1" applyBorder="1" applyAlignment="1">
      <alignment horizontal="center" vertical="top" wrapText="1"/>
    </xf>
  </cellXfs>
  <cellStyles count="65">
    <cellStyle name="20% - Акцент1" xfId="1"/>
    <cellStyle name="20% - Акцент2" xfId="2"/>
    <cellStyle name="20% - Акцент3" xfId="3"/>
    <cellStyle name="20% - Акцент4" xfId="4"/>
    <cellStyle name="20% - Акцент5" xfId="5"/>
    <cellStyle name="20% - Акцент6" xfId="6"/>
    <cellStyle name="40% - Акцент1" xfId="7"/>
    <cellStyle name="40% - Акцент2" xfId="8"/>
    <cellStyle name="40% - Акцент3" xfId="9"/>
    <cellStyle name="40% - Акцент4" xfId="10"/>
    <cellStyle name="40% - Акцент5" xfId="11"/>
    <cellStyle name="40% - Акцент6" xfId="12"/>
    <cellStyle name="60% - Акцент1" xfId="13"/>
    <cellStyle name="60% - Акцент2" xfId="14"/>
    <cellStyle name="60% - Акцент3" xfId="15"/>
    <cellStyle name="60% - Акцент4" xfId="16"/>
    <cellStyle name="60% - Акцент5" xfId="17"/>
    <cellStyle name="60% - Акцент6" xfId="18"/>
    <cellStyle name="Normal_meresha_07" xfId="19"/>
    <cellStyle name="Normal_Доходи" xfId="20"/>
    <cellStyle name="Акцент1" xfId="21"/>
    <cellStyle name="Акцент2" xfId="22"/>
    <cellStyle name="Акцент3" xfId="23"/>
    <cellStyle name="Акцент4" xfId="24"/>
    <cellStyle name="Акцент5" xfId="25"/>
    <cellStyle name="Акцент6" xfId="26"/>
    <cellStyle name="Вывод" xfId="27"/>
    <cellStyle name="Вычисление" xfId="28"/>
    <cellStyle name="Звичайний 10" xfId="29"/>
    <cellStyle name="Звичайний 11" xfId="30"/>
    <cellStyle name="Звичайний 12" xfId="31"/>
    <cellStyle name="Звичайний 13" xfId="32"/>
    <cellStyle name="Звичайний 14" xfId="33"/>
    <cellStyle name="Звичайний 15" xfId="34"/>
    <cellStyle name="Звичайний 16" xfId="35"/>
    <cellStyle name="Звичайний 17" xfId="36"/>
    <cellStyle name="Звичайний 18" xfId="37"/>
    <cellStyle name="Звичайний 19" xfId="38"/>
    <cellStyle name="Звичайний 2" xfId="39"/>
    <cellStyle name="Звичайний 20" xfId="40"/>
    <cellStyle name="Звичайний 3" xfId="41"/>
    <cellStyle name="Звичайний 4" xfId="42"/>
    <cellStyle name="Звичайний 5" xfId="43"/>
    <cellStyle name="Звичайний 6" xfId="44"/>
    <cellStyle name="Звичайний 7" xfId="45"/>
    <cellStyle name="Звичайний 8" xfId="46"/>
    <cellStyle name="Звичайний 9" xfId="47"/>
    <cellStyle name="Звичайний_Додаток _ 3 зм_ни 4575" xfId="48"/>
    <cellStyle name="Итог" xfId="49"/>
    <cellStyle name="Нейтральный" xfId="50"/>
    <cellStyle name="Обычный" xfId="0" builtinId="0"/>
    <cellStyle name="Обычный 11" xfId="51"/>
    <cellStyle name="Обычный 12" xfId="52"/>
    <cellStyle name="Обычный 13" xfId="53"/>
    <cellStyle name="Обычный 2" xfId="54"/>
    <cellStyle name="Обычный 3" xfId="55"/>
    <cellStyle name="Обычный_14_dod 1 - 31.12.15" xfId="56"/>
    <cellStyle name="Обычный_dodатки_2016березень" xfId="57"/>
    <cellStyle name="Обычный_дод.3" xfId="58"/>
    <cellStyle name="Плохой" xfId="59"/>
    <cellStyle name="Пояснение" xfId="60"/>
    <cellStyle name="Примечание" xfId="61"/>
    <cellStyle name="Стиль 1" xfId="62"/>
    <cellStyle name="Финансовый 2" xfId="63"/>
    <cellStyle name="Хороший" xfId="64"/>
  </cellStyles>
  <dxfs count="2">
    <dxf>
      <font>
        <condense val="0"/>
        <extend val="0"/>
        <color indexed="9"/>
      </font>
    </dxf>
    <dxf>
      <font>
        <condense val="0"/>
        <extend val="0"/>
        <color indexed="9"/>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1:I106"/>
  <sheetViews>
    <sheetView view="pageBreakPreview" topLeftCell="B103" zoomScale="95" zoomScaleNormal="100" zoomScaleSheetLayoutView="95" workbookViewId="0">
      <selection activeCell="D88" sqref="D88"/>
    </sheetView>
  </sheetViews>
  <sheetFormatPr defaultRowHeight="15.75" x14ac:dyDescent="0.25"/>
  <cols>
    <col min="1" max="1" width="17.33203125" style="56" customWidth="1"/>
    <col min="2" max="2" width="77.33203125" style="56" customWidth="1"/>
    <col min="3" max="3" width="34.33203125" style="56" customWidth="1"/>
    <col min="4" max="4" width="31.1640625" style="56" customWidth="1"/>
    <col min="5" max="5" width="26.5" style="56" customWidth="1"/>
    <col min="6" max="6" width="22.83203125" style="56" customWidth="1"/>
    <col min="7" max="8" width="10.33203125" style="56" hidden="1" customWidth="1"/>
    <col min="9" max="9" width="19.6640625" style="56" customWidth="1"/>
    <col min="10" max="16384" width="9.33203125" style="56"/>
  </cols>
  <sheetData>
    <row r="1" spans="1:8" x14ac:dyDescent="0.25">
      <c r="A1" s="78"/>
      <c r="B1" s="78"/>
      <c r="C1" s="235" t="s">
        <v>250</v>
      </c>
      <c r="D1" s="235"/>
      <c r="E1" s="235"/>
      <c r="F1" s="235"/>
      <c r="G1" s="78"/>
    </row>
    <row r="2" spans="1:8" x14ac:dyDescent="0.25">
      <c r="A2" s="78"/>
      <c r="B2" s="78"/>
      <c r="C2" s="236" t="s">
        <v>575</v>
      </c>
      <c r="D2" s="236"/>
      <c r="E2" s="236"/>
      <c r="F2" s="236"/>
      <c r="G2" s="78"/>
    </row>
    <row r="3" spans="1:8" x14ac:dyDescent="0.25">
      <c r="A3" s="78"/>
      <c r="B3" s="78"/>
      <c r="C3" s="236" t="s">
        <v>587</v>
      </c>
      <c r="D3" s="236"/>
      <c r="E3" s="236"/>
      <c r="F3" s="236"/>
      <c r="G3" s="78"/>
    </row>
    <row r="4" spans="1:8" x14ac:dyDescent="0.25">
      <c r="A4" s="78"/>
      <c r="B4" s="78"/>
      <c r="C4" s="236" t="s">
        <v>460</v>
      </c>
      <c r="D4" s="236"/>
      <c r="E4" s="236"/>
      <c r="F4" s="236"/>
      <c r="G4" s="78"/>
    </row>
    <row r="5" spans="1:8" x14ac:dyDescent="0.25">
      <c r="A5" s="78"/>
      <c r="B5" s="78"/>
      <c r="C5" s="78"/>
      <c r="D5" s="78"/>
      <c r="E5" s="78"/>
      <c r="F5" s="78"/>
      <c r="G5" s="78"/>
    </row>
    <row r="6" spans="1:8" x14ac:dyDescent="0.25">
      <c r="A6" s="237" t="s">
        <v>430</v>
      </c>
      <c r="B6" s="237"/>
      <c r="C6" s="237"/>
      <c r="D6" s="237"/>
      <c r="E6" s="237"/>
      <c r="F6" s="237"/>
      <c r="G6" s="78"/>
    </row>
    <row r="7" spans="1:8" x14ac:dyDescent="0.25">
      <c r="A7" s="237"/>
      <c r="B7" s="237"/>
      <c r="C7" s="237"/>
      <c r="D7" s="237"/>
      <c r="E7" s="237"/>
      <c r="F7" s="237"/>
      <c r="G7" s="78"/>
    </row>
    <row r="8" spans="1:8" x14ac:dyDescent="0.25">
      <c r="A8" s="242" t="s">
        <v>378</v>
      </c>
      <c r="B8" s="242"/>
      <c r="C8" s="78"/>
      <c r="D8" s="78"/>
      <c r="E8" s="78"/>
      <c r="F8" s="78"/>
      <c r="G8" s="78"/>
    </row>
    <row r="9" spans="1:8" x14ac:dyDescent="0.25">
      <c r="A9" s="243" t="s">
        <v>147</v>
      </c>
      <c r="B9" s="243"/>
      <c r="C9" s="78"/>
      <c r="D9" s="78"/>
      <c r="E9" s="78"/>
      <c r="F9" s="78"/>
      <c r="G9" s="78"/>
    </row>
    <row r="10" spans="1:8" x14ac:dyDescent="0.25">
      <c r="A10" s="78"/>
      <c r="B10" s="78"/>
      <c r="C10" s="78"/>
      <c r="D10" s="78"/>
      <c r="E10" s="78"/>
      <c r="F10" s="78" t="s">
        <v>25</v>
      </c>
      <c r="G10" s="78"/>
    </row>
    <row r="11" spans="1:8" ht="15.75" customHeight="1" x14ac:dyDescent="0.25">
      <c r="A11" s="240" t="s">
        <v>179</v>
      </c>
      <c r="B11" s="240" t="s">
        <v>251</v>
      </c>
      <c r="C11" s="240" t="s">
        <v>172</v>
      </c>
      <c r="D11" s="240" t="s">
        <v>252</v>
      </c>
      <c r="E11" s="238" t="s">
        <v>183</v>
      </c>
      <c r="F11" s="239"/>
      <c r="G11" s="78"/>
    </row>
    <row r="12" spans="1:8" ht="47.25" x14ac:dyDescent="0.25">
      <c r="A12" s="241"/>
      <c r="B12" s="241"/>
      <c r="C12" s="241"/>
      <c r="D12" s="241"/>
      <c r="E12" s="79" t="s">
        <v>173</v>
      </c>
      <c r="F12" s="79" t="s">
        <v>253</v>
      </c>
      <c r="G12" s="78"/>
    </row>
    <row r="13" spans="1:8" x14ac:dyDescent="0.25">
      <c r="A13" s="80" t="s">
        <v>160</v>
      </c>
      <c r="B13" s="80" t="s">
        <v>161</v>
      </c>
      <c r="C13" s="80" t="s">
        <v>162</v>
      </c>
      <c r="D13" s="80" t="s">
        <v>254</v>
      </c>
      <c r="E13" s="80" t="s">
        <v>255</v>
      </c>
      <c r="F13" s="80" t="s">
        <v>256</v>
      </c>
      <c r="G13" s="78"/>
    </row>
    <row r="14" spans="1:8" ht="27.6" customHeight="1" x14ac:dyDescent="0.25">
      <c r="A14" s="165" t="s">
        <v>257</v>
      </c>
      <c r="B14" s="165" t="s">
        <v>26</v>
      </c>
      <c r="C14" s="166">
        <v>168812760</v>
      </c>
      <c r="D14" s="166">
        <v>168748260</v>
      </c>
      <c r="E14" s="166">
        <v>64500</v>
      </c>
      <c r="F14" s="166">
        <v>0</v>
      </c>
      <c r="G14" s="139">
        <v>0</v>
      </c>
    </row>
    <row r="15" spans="1:8" ht="41.1" customHeight="1" x14ac:dyDescent="0.25">
      <c r="A15" s="165" t="s">
        <v>258</v>
      </c>
      <c r="B15" s="165" t="s">
        <v>27</v>
      </c>
      <c r="C15" s="166">
        <v>83406922</v>
      </c>
      <c r="D15" s="166">
        <v>83406922</v>
      </c>
      <c r="E15" s="166">
        <v>0</v>
      </c>
      <c r="F15" s="166">
        <v>0</v>
      </c>
      <c r="G15" s="138">
        <v>0</v>
      </c>
      <c r="H15" s="138">
        <f>H16+H20</f>
        <v>0</v>
      </c>
    </row>
    <row r="16" spans="1:8" ht="24" customHeight="1" x14ac:dyDescent="0.25">
      <c r="A16" s="165" t="s">
        <v>259</v>
      </c>
      <c r="B16" s="165" t="s">
        <v>28</v>
      </c>
      <c r="C16" s="166">
        <v>83400000</v>
      </c>
      <c r="D16" s="166">
        <v>83400000</v>
      </c>
      <c r="E16" s="166">
        <v>0</v>
      </c>
      <c r="F16" s="166">
        <v>0</v>
      </c>
      <c r="G16" s="78">
        <v>0</v>
      </c>
    </row>
    <row r="17" spans="1:8" ht="60.95" customHeight="1" x14ac:dyDescent="0.25">
      <c r="A17" s="167" t="s">
        <v>260</v>
      </c>
      <c r="B17" s="167" t="s">
        <v>29</v>
      </c>
      <c r="C17" s="168">
        <v>76400000</v>
      </c>
      <c r="D17" s="168">
        <v>76400000</v>
      </c>
      <c r="E17" s="168">
        <v>0</v>
      </c>
      <c r="F17" s="168">
        <v>0</v>
      </c>
      <c r="G17" s="78">
        <v>0</v>
      </c>
    </row>
    <row r="18" spans="1:8" ht="63.75" customHeight="1" x14ac:dyDescent="0.25">
      <c r="A18" s="167" t="s">
        <v>261</v>
      </c>
      <c r="B18" s="167" t="s">
        <v>30</v>
      </c>
      <c r="C18" s="168">
        <v>6000000</v>
      </c>
      <c r="D18" s="168">
        <v>6000000</v>
      </c>
      <c r="E18" s="168">
        <v>0</v>
      </c>
      <c r="F18" s="168">
        <v>0</v>
      </c>
      <c r="G18" s="78">
        <v>0</v>
      </c>
    </row>
    <row r="19" spans="1:8" ht="60" customHeight="1" x14ac:dyDescent="0.25">
      <c r="A19" s="167" t="s">
        <v>262</v>
      </c>
      <c r="B19" s="167" t="s">
        <v>31</v>
      </c>
      <c r="C19" s="168">
        <v>1000000</v>
      </c>
      <c r="D19" s="168">
        <v>1000000</v>
      </c>
      <c r="E19" s="168">
        <v>0</v>
      </c>
      <c r="F19" s="168">
        <v>0</v>
      </c>
      <c r="G19" s="78">
        <v>0</v>
      </c>
    </row>
    <row r="20" spans="1:8" ht="27" customHeight="1" x14ac:dyDescent="0.25">
      <c r="A20" s="165" t="s">
        <v>263</v>
      </c>
      <c r="B20" s="165" t="s">
        <v>32</v>
      </c>
      <c r="C20" s="166">
        <v>6922</v>
      </c>
      <c r="D20" s="166">
        <v>6922</v>
      </c>
      <c r="E20" s="166">
        <v>0</v>
      </c>
      <c r="F20" s="166">
        <v>0</v>
      </c>
      <c r="G20" s="81">
        <v>0</v>
      </c>
      <c r="H20" s="81">
        <f>H21</f>
        <v>0</v>
      </c>
    </row>
    <row r="21" spans="1:8" ht="37.5" x14ac:dyDescent="0.25">
      <c r="A21" s="167" t="s">
        <v>264</v>
      </c>
      <c r="B21" s="167" t="s">
        <v>33</v>
      </c>
      <c r="C21" s="168">
        <v>6922</v>
      </c>
      <c r="D21" s="168">
        <v>6922</v>
      </c>
      <c r="E21" s="168">
        <v>0</v>
      </c>
      <c r="F21" s="168">
        <v>0</v>
      </c>
      <c r="G21" s="78">
        <v>0</v>
      </c>
    </row>
    <row r="22" spans="1:8" ht="45.95" customHeight="1" x14ac:dyDescent="0.25">
      <c r="A22" s="165" t="s">
        <v>265</v>
      </c>
      <c r="B22" s="165" t="s">
        <v>34</v>
      </c>
      <c r="C22" s="166">
        <v>16988910</v>
      </c>
      <c r="D22" s="166">
        <v>16988910</v>
      </c>
      <c r="E22" s="166">
        <v>0</v>
      </c>
      <c r="F22" s="166">
        <v>0</v>
      </c>
      <c r="G22" s="78">
        <v>0</v>
      </c>
    </row>
    <row r="23" spans="1:8" ht="42.6" customHeight="1" x14ac:dyDescent="0.25">
      <c r="A23" s="165" t="s">
        <v>266</v>
      </c>
      <c r="B23" s="165" t="s">
        <v>35</v>
      </c>
      <c r="C23" s="166">
        <v>16141561</v>
      </c>
      <c r="D23" s="166">
        <v>16141561</v>
      </c>
      <c r="E23" s="166">
        <v>0</v>
      </c>
      <c r="F23" s="166">
        <v>0</v>
      </c>
      <c r="G23" s="78">
        <v>0</v>
      </c>
    </row>
    <row r="24" spans="1:8" ht="66.599999999999994" customHeight="1" x14ac:dyDescent="0.25">
      <c r="A24" s="167" t="s">
        <v>267</v>
      </c>
      <c r="B24" s="167" t="s">
        <v>268</v>
      </c>
      <c r="C24" s="168">
        <v>6804822</v>
      </c>
      <c r="D24" s="168">
        <v>6804822</v>
      </c>
      <c r="E24" s="168">
        <v>0</v>
      </c>
      <c r="F24" s="168">
        <v>0</v>
      </c>
      <c r="G24" s="78">
        <v>0</v>
      </c>
    </row>
    <row r="25" spans="1:8" ht="89.1" customHeight="1" x14ac:dyDescent="0.25">
      <c r="A25" s="167" t="s">
        <v>269</v>
      </c>
      <c r="B25" s="167" t="s">
        <v>36</v>
      </c>
      <c r="C25" s="168">
        <v>9336739</v>
      </c>
      <c r="D25" s="168">
        <v>9336739</v>
      </c>
      <c r="E25" s="168">
        <v>0</v>
      </c>
      <c r="F25" s="168">
        <v>0</v>
      </c>
      <c r="G25" s="78">
        <v>0</v>
      </c>
    </row>
    <row r="26" spans="1:8" ht="39.6" customHeight="1" x14ac:dyDescent="0.25">
      <c r="A26" s="165" t="s">
        <v>270</v>
      </c>
      <c r="B26" s="165" t="s">
        <v>238</v>
      </c>
      <c r="C26" s="166">
        <v>847349</v>
      </c>
      <c r="D26" s="166">
        <v>847349</v>
      </c>
      <c r="E26" s="166">
        <v>0</v>
      </c>
      <c r="F26" s="166">
        <v>0</v>
      </c>
      <c r="G26" s="78">
        <v>0</v>
      </c>
    </row>
    <row r="27" spans="1:8" ht="52.5" customHeight="1" x14ac:dyDescent="0.25">
      <c r="A27" s="167" t="s">
        <v>271</v>
      </c>
      <c r="B27" s="167" t="s">
        <v>272</v>
      </c>
      <c r="C27" s="168">
        <v>2300</v>
      </c>
      <c r="D27" s="168">
        <v>2300</v>
      </c>
      <c r="E27" s="168">
        <v>0</v>
      </c>
      <c r="F27" s="168">
        <v>0</v>
      </c>
      <c r="G27" s="78">
        <v>0</v>
      </c>
    </row>
    <row r="28" spans="1:8" ht="42.95" customHeight="1" x14ac:dyDescent="0.25">
      <c r="A28" s="167" t="s">
        <v>273</v>
      </c>
      <c r="B28" s="167" t="s">
        <v>274</v>
      </c>
      <c r="C28" s="168">
        <v>845049</v>
      </c>
      <c r="D28" s="168">
        <v>845049</v>
      </c>
      <c r="E28" s="168">
        <v>0</v>
      </c>
      <c r="F28" s="168">
        <v>0</v>
      </c>
      <c r="G28" s="78">
        <v>0</v>
      </c>
    </row>
    <row r="29" spans="1:8" ht="27.95" customHeight="1" x14ac:dyDescent="0.25">
      <c r="A29" s="165" t="s">
        <v>275</v>
      </c>
      <c r="B29" s="165" t="s">
        <v>37</v>
      </c>
      <c r="C29" s="166">
        <v>13950778</v>
      </c>
      <c r="D29" s="166">
        <v>13950778</v>
      </c>
      <c r="E29" s="166">
        <v>0</v>
      </c>
      <c r="F29" s="166">
        <v>0</v>
      </c>
      <c r="G29" s="78">
        <v>0</v>
      </c>
    </row>
    <row r="30" spans="1:8" ht="46.5" customHeight="1" x14ac:dyDescent="0.25">
      <c r="A30" s="165" t="s">
        <v>276</v>
      </c>
      <c r="B30" s="165" t="s">
        <v>207</v>
      </c>
      <c r="C30" s="166">
        <v>1142000</v>
      </c>
      <c r="D30" s="166">
        <v>1142000</v>
      </c>
      <c r="E30" s="166">
        <v>0</v>
      </c>
      <c r="F30" s="166">
        <v>0</v>
      </c>
      <c r="G30" s="78">
        <v>0</v>
      </c>
    </row>
    <row r="31" spans="1:8" ht="27.95" customHeight="1" x14ac:dyDescent="0.25">
      <c r="A31" s="167" t="s">
        <v>277</v>
      </c>
      <c r="B31" s="167" t="s">
        <v>208</v>
      </c>
      <c r="C31" s="168">
        <v>1142000</v>
      </c>
      <c r="D31" s="168">
        <v>1142000</v>
      </c>
      <c r="E31" s="168">
        <v>0</v>
      </c>
      <c r="F31" s="168">
        <v>0</v>
      </c>
      <c r="G31" s="78">
        <v>0</v>
      </c>
    </row>
    <row r="32" spans="1:8" ht="56.25" customHeight="1" x14ac:dyDescent="0.25">
      <c r="A32" s="165" t="s">
        <v>278</v>
      </c>
      <c r="B32" s="165" t="s">
        <v>279</v>
      </c>
      <c r="C32" s="166">
        <v>7087900</v>
      </c>
      <c r="D32" s="166">
        <v>7087900</v>
      </c>
      <c r="E32" s="166">
        <v>0</v>
      </c>
      <c r="F32" s="166">
        <v>0</v>
      </c>
      <c r="G32" s="81">
        <v>0</v>
      </c>
      <c r="H32" s="81">
        <f>H33</f>
        <v>0</v>
      </c>
    </row>
    <row r="33" spans="1:7" ht="27.6" customHeight="1" x14ac:dyDescent="0.25">
      <c r="A33" s="167" t="s">
        <v>280</v>
      </c>
      <c r="B33" s="167" t="s">
        <v>208</v>
      </c>
      <c r="C33" s="168">
        <v>7087900</v>
      </c>
      <c r="D33" s="168">
        <v>7087900</v>
      </c>
      <c r="E33" s="168">
        <v>0</v>
      </c>
      <c r="F33" s="168">
        <v>0</v>
      </c>
      <c r="G33" s="78">
        <v>0</v>
      </c>
    </row>
    <row r="34" spans="1:7" ht="62.45" customHeight="1" x14ac:dyDescent="0.25">
      <c r="A34" s="165" t="s">
        <v>281</v>
      </c>
      <c r="B34" s="165" t="s">
        <v>282</v>
      </c>
      <c r="C34" s="166">
        <v>5720878</v>
      </c>
      <c r="D34" s="166">
        <v>5720878</v>
      </c>
      <c r="E34" s="166">
        <v>0</v>
      </c>
      <c r="F34" s="166">
        <v>0</v>
      </c>
      <c r="G34" s="78">
        <v>0</v>
      </c>
    </row>
    <row r="35" spans="1:7" ht="120.6" customHeight="1" x14ac:dyDescent="0.25">
      <c r="A35" s="167" t="s">
        <v>283</v>
      </c>
      <c r="B35" s="167" t="s">
        <v>284</v>
      </c>
      <c r="C35" s="168">
        <v>2623278</v>
      </c>
      <c r="D35" s="168">
        <v>2623278</v>
      </c>
      <c r="E35" s="168">
        <v>0</v>
      </c>
      <c r="F35" s="168">
        <v>0</v>
      </c>
      <c r="G35" s="78">
        <v>0</v>
      </c>
    </row>
    <row r="36" spans="1:7" ht="84.6" customHeight="1" x14ac:dyDescent="0.25">
      <c r="A36" s="167" t="s">
        <v>285</v>
      </c>
      <c r="B36" s="167" t="s">
        <v>286</v>
      </c>
      <c r="C36" s="168">
        <v>3097600</v>
      </c>
      <c r="D36" s="168">
        <v>3097600</v>
      </c>
      <c r="E36" s="168">
        <v>0</v>
      </c>
      <c r="F36" s="168">
        <v>0</v>
      </c>
      <c r="G36" s="78">
        <v>0</v>
      </c>
    </row>
    <row r="37" spans="1:7" ht="63.95" customHeight="1" x14ac:dyDescent="0.25">
      <c r="A37" s="165" t="s">
        <v>287</v>
      </c>
      <c r="B37" s="165" t="s">
        <v>239</v>
      </c>
      <c r="C37" s="166">
        <v>54401650</v>
      </c>
      <c r="D37" s="166">
        <v>54401650</v>
      </c>
      <c r="E37" s="166">
        <v>0</v>
      </c>
      <c r="F37" s="166">
        <v>0</v>
      </c>
      <c r="G37" s="78">
        <v>0</v>
      </c>
    </row>
    <row r="38" spans="1:7" ht="34.5" customHeight="1" x14ac:dyDescent="0.25">
      <c r="A38" s="165" t="s">
        <v>288</v>
      </c>
      <c r="B38" s="165" t="s">
        <v>38</v>
      </c>
      <c r="C38" s="166">
        <v>21835450</v>
      </c>
      <c r="D38" s="166">
        <v>21835450</v>
      </c>
      <c r="E38" s="166">
        <v>0</v>
      </c>
      <c r="F38" s="166">
        <v>0</v>
      </c>
      <c r="G38" s="78">
        <v>0</v>
      </c>
    </row>
    <row r="39" spans="1:7" ht="59.45" customHeight="1" x14ac:dyDescent="0.25">
      <c r="A39" s="167" t="s">
        <v>289</v>
      </c>
      <c r="B39" s="167" t="s">
        <v>65</v>
      </c>
      <c r="C39" s="168">
        <v>46700</v>
      </c>
      <c r="D39" s="168">
        <v>46700</v>
      </c>
      <c r="E39" s="168">
        <v>0</v>
      </c>
      <c r="F39" s="168">
        <v>0</v>
      </c>
      <c r="G39" s="78">
        <v>0</v>
      </c>
    </row>
    <row r="40" spans="1:7" ht="63.6" customHeight="1" x14ac:dyDescent="0.25">
      <c r="A40" s="167" t="s">
        <v>290</v>
      </c>
      <c r="B40" s="167" t="s">
        <v>66</v>
      </c>
      <c r="C40" s="168">
        <v>353800</v>
      </c>
      <c r="D40" s="168">
        <v>353800</v>
      </c>
      <c r="E40" s="168">
        <v>0</v>
      </c>
      <c r="F40" s="168">
        <v>0</v>
      </c>
      <c r="G40" s="78">
        <v>0</v>
      </c>
    </row>
    <row r="41" spans="1:7" ht="62.1" customHeight="1" x14ac:dyDescent="0.25">
      <c r="A41" s="167" t="s">
        <v>291</v>
      </c>
      <c r="B41" s="167" t="s">
        <v>165</v>
      </c>
      <c r="C41" s="168">
        <v>1719950</v>
      </c>
      <c r="D41" s="168">
        <v>1719950</v>
      </c>
      <c r="E41" s="168">
        <v>0</v>
      </c>
      <c r="F41" s="168">
        <v>0</v>
      </c>
      <c r="G41" s="78">
        <v>0</v>
      </c>
    </row>
    <row r="42" spans="1:7" ht="60" customHeight="1" x14ac:dyDescent="0.25">
      <c r="A42" s="167" t="s">
        <v>292</v>
      </c>
      <c r="B42" s="167" t="s">
        <v>293</v>
      </c>
      <c r="C42" s="168">
        <v>1221000</v>
      </c>
      <c r="D42" s="168">
        <v>1221000</v>
      </c>
      <c r="E42" s="168">
        <v>0</v>
      </c>
      <c r="F42" s="168">
        <v>0</v>
      </c>
      <c r="G42" s="78">
        <v>0</v>
      </c>
    </row>
    <row r="43" spans="1:7" ht="21.95" customHeight="1" x14ac:dyDescent="0.25">
      <c r="A43" s="167" t="s">
        <v>294</v>
      </c>
      <c r="B43" s="167" t="s">
        <v>295</v>
      </c>
      <c r="C43" s="168">
        <v>10990000</v>
      </c>
      <c r="D43" s="168">
        <v>10990000</v>
      </c>
      <c r="E43" s="168">
        <v>0</v>
      </c>
      <c r="F43" s="168">
        <v>0</v>
      </c>
      <c r="G43" s="78">
        <v>0</v>
      </c>
    </row>
    <row r="44" spans="1:7" ht="23.45" customHeight="1" x14ac:dyDescent="0.25">
      <c r="A44" s="167" t="s">
        <v>296</v>
      </c>
      <c r="B44" s="167" t="s">
        <v>297</v>
      </c>
      <c r="C44" s="168">
        <v>6200000</v>
      </c>
      <c r="D44" s="168">
        <v>6200000</v>
      </c>
      <c r="E44" s="168">
        <v>0</v>
      </c>
      <c r="F44" s="168">
        <v>0</v>
      </c>
      <c r="G44" s="78">
        <v>0</v>
      </c>
    </row>
    <row r="45" spans="1:7" ht="24.6" customHeight="1" x14ac:dyDescent="0.25">
      <c r="A45" s="167" t="s">
        <v>298</v>
      </c>
      <c r="B45" s="167" t="s">
        <v>299</v>
      </c>
      <c r="C45" s="168">
        <v>244000</v>
      </c>
      <c r="D45" s="168">
        <v>244000</v>
      </c>
      <c r="E45" s="168">
        <v>0</v>
      </c>
      <c r="F45" s="168">
        <v>0</v>
      </c>
      <c r="G45" s="78">
        <v>0</v>
      </c>
    </row>
    <row r="46" spans="1:7" ht="24.6" customHeight="1" x14ac:dyDescent="0.25">
      <c r="A46" s="167" t="s">
        <v>300</v>
      </c>
      <c r="B46" s="167" t="s">
        <v>301</v>
      </c>
      <c r="C46" s="168">
        <v>976000</v>
      </c>
      <c r="D46" s="168">
        <v>976000</v>
      </c>
      <c r="E46" s="168">
        <v>0</v>
      </c>
      <c r="F46" s="168">
        <v>0</v>
      </c>
      <c r="G46" s="78">
        <v>0</v>
      </c>
    </row>
    <row r="47" spans="1:7" ht="24" customHeight="1" x14ac:dyDescent="0.25">
      <c r="A47" s="167" t="s">
        <v>588</v>
      </c>
      <c r="B47" s="167" t="s">
        <v>589</v>
      </c>
      <c r="C47" s="168">
        <v>84000</v>
      </c>
      <c r="D47" s="168">
        <v>84000</v>
      </c>
      <c r="E47" s="168">
        <v>0</v>
      </c>
      <c r="F47" s="168">
        <v>0</v>
      </c>
      <c r="G47" s="78">
        <v>0</v>
      </c>
    </row>
    <row r="48" spans="1:7" ht="30.6" customHeight="1" x14ac:dyDescent="0.25">
      <c r="A48" s="165" t="s">
        <v>302</v>
      </c>
      <c r="B48" s="165" t="s">
        <v>67</v>
      </c>
      <c r="C48" s="166">
        <v>29200</v>
      </c>
      <c r="D48" s="166">
        <v>29200</v>
      </c>
      <c r="E48" s="166">
        <v>0</v>
      </c>
      <c r="F48" s="166">
        <v>0</v>
      </c>
      <c r="G48" s="78">
        <v>0</v>
      </c>
    </row>
    <row r="49" spans="1:7" ht="28.5" customHeight="1" x14ac:dyDescent="0.25">
      <c r="A49" s="167" t="s">
        <v>303</v>
      </c>
      <c r="B49" s="167" t="s">
        <v>68</v>
      </c>
      <c r="C49" s="168">
        <v>16000</v>
      </c>
      <c r="D49" s="168">
        <v>16000</v>
      </c>
      <c r="E49" s="168">
        <v>0</v>
      </c>
      <c r="F49" s="168">
        <v>0</v>
      </c>
      <c r="G49" s="78">
        <v>0</v>
      </c>
    </row>
    <row r="50" spans="1:7" ht="27" customHeight="1" x14ac:dyDescent="0.25">
      <c r="A50" s="167" t="s">
        <v>304</v>
      </c>
      <c r="B50" s="167" t="s">
        <v>69</v>
      </c>
      <c r="C50" s="168">
        <v>13200</v>
      </c>
      <c r="D50" s="168">
        <v>13200</v>
      </c>
      <c r="E50" s="168">
        <v>0</v>
      </c>
      <c r="F50" s="168">
        <v>0</v>
      </c>
      <c r="G50" s="78">
        <v>0</v>
      </c>
    </row>
    <row r="51" spans="1:7" ht="26.45" customHeight="1" x14ac:dyDescent="0.25">
      <c r="A51" s="165" t="s">
        <v>305</v>
      </c>
      <c r="B51" s="165" t="s">
        <v>39</v>
      </c>
      <c r="C51" s="166">
        <v>32537000</v>
      </c>
      <c r="D51" s="166">
        <v>32537000</v>
      </c>
      <c r="E51" s="166">
        <v>0</v>
      </c>
      <c r="F51" s="166">
        <v>0</v>
      </c>
      <c r="G51" s="78">
        <v>0</v>
      </c>
    </row>
    <row r="52" spans="1:7" ht="30.6" customHeight="1" x14ac:dyDescent="0.25">
      <c r="A52" s="167" t="s">
        <v>306</v>
      </c>
      <c r="B52" s="167" t="s">
        <v>40</v>
      </c>
      <c r="C52" s="168">
        <v>2300000</v>
      </c>
      <c r="D52" s="168">
        <v>2300000</v>
      </c>
      <c r="E52" s="168">
        <v>0</v>
      </c>
      <c r="F52" s="168">
        <v>0</v>
      </c>
      <c r="G52" s="78">
        <v>0</v>
      </c>
    </row>
    <row r="53" spans="1:7" ht="36.6" customHeight="1" x14ac:dyDescent="0.25">
      <c r="A53" s="167" t="s">
        <v>307</v>
      </c>
      <c r="B53" s="167" t="s">
        <v>41</v>
      </c>
      <c r="C53" s="168">
        <v>29592000</v>
      </c>
      <c r="D53" s="168">
        <v>29592000</v>
      </c>
      <c r="E53" s="168">
        <v>0</v>
      </c>
      <c r="F53" s="168">
        <v>0</v>
      </c>
      <c r="G53" s="78">
        <v>0</v>
      </c>
    </row>
    <row r="54" spans="1:7" ht="75" customHeight="1" x14ac:dyDescent="0.25">
      <c r="A54" s="167" t="s">
        <v>308</v>
      </c>
      <c r="B54" s="167" t="s">
        <v>309</v>
      </c>
      <c r="C54" s="168">
        <v>645000</v>
      </c>
      <c r="D54" s="168">
        <v>645000</v>
      </c>
      <c r="E54" s="168">
        <v>0</v>
      </c>
      <c r="F54" s="168">
        <v>0</v>
      </c>
      <c r="G54" s="78">
        <v>0</v>
      </c>
    </row>
    <row r="55" spans="1:7" ht="33.6" customHeight="1" x14ac:dyDescent="0.25">
      <c r="A55" s="165" t="s">
        <v>310</v>
      </c>
      <c r="B55" s="165" t="s">
        <v>167</v>
      </c>
      <c r="C55" s="166">
        <v>64500</v>
      </c>
      <c r="D55" s="166">
        <v>0</v>
      </c>
      <c r="E55" s="166">
        <v>64500</v>
      </c>
      <c r="F55" s="166">
        <v>0</v>
      </c>
      <c r="G55" s="78">
        <v>0</v>
      </c>
    </row>
    <row r="56" spans="1:7" ht="30.95" customHeight="1" x14ac:dyDescent="0.25">
      <c r="A56" s="165" t="s">
        <v>311</v>
      </c>
      <c r="B56" s="165" t="s">
        <v>166</v>
      </c>
      <c r="C56" s="166">
        <v>64500</v>
      </c>
      <c r="D56" s="166">
        <v>0</v>
      </c>
      <c r="E56" s="166">
        <v>64500</v>
      </c>
      <c r="F56" s="166">
        <v>0</v>
      </c>
      <c r="G56" s="78">
        <v>0</v>
      </c>
    </row>
    <row r="57" spans="1:7" ht="86.45" customHeight="1" x14ac:dyDescent="0.25">
      <c r="A57" s="167" t="s">
        <v>312</v>
      </c>
      <c r="B57" s="167" t="s">
        <v>190</v>
      </c>
      <c r="C57" s="168">
        <v>30000</v>
      </c>
      <c r="D57" s="168">
        <v>0</v>
      </c>
      <c r="E57" s="168">
        <v>30000</v>
      </c>
      <c r="F57" s="168">
        <v>0</v>
      </c>
      <c r="G57" s="78">
        <v>0</v>
      </c>
    </row>
    <row r="58" spans="1:7" ht="47.45" customHeight="1" x14ac:dyDescent="0.25">
      <c r="A58" s="167" t="s">
        <v>313</v>
      </c>
      <c r="B58" s="167" t="s">
        <v>168</v>
      </c>
      <c r="C58" s="168">
        <v>4500</v>
      </c>
      <c r="D58" s="168">
        <v>0</v>
      </c>
      <c r="E58" s="168">
        <v>4500</v>
      </c>
      <c r="F58" s="168">
        <v>0</v>
      </c>
      <c r="G58" s="78">
        <v>0</v>
      </c>
    </row>
    <row r="59" spans="1:7" ht="65.45" customHeight="1" x14ac:dyDescent="0.25">
      <c r="A59" s="167" t="s">
        <v>314</v>
      </c>
      <c r="B59" s="167" t="s">
        <v>169</v>
      </c>
      <c r="C59" s="168">
        <v>30000</v>
      </c>
      <c r="D59" s="168">
        <v>0</v>
      </c>
      <c r="E59" s="168">
        <v>30000</v>
      </c>
      <c r="F59" s="168">
        <v>0</v>
      </c>
      <c r="G59" s="78">
        <v>0</v>
      </c>
    </row>
    <row r="60" spans="1:7" ht="28.5" customHeight="1" x14ac:dyDescent="0.25">
      <c r="A60" s="165" t="s">
        <v>315</v>
      </c>
      <c r="B60" s="165" t="s">
        <v>42</v>
      </c>
      <c r="C60" s="166">
        <v>11413968</v>
      </c>
      <c r="D60" s="166">
        <v>8463868</v>
      </c>
      <c r="E60" s="166">
        <v>2950100</v>
      </c>
      <c r="F60" s="166">
        <v>0</v>
      </c>
      <c r="G60" s="78">
        <v>0</v>
      </c>
    </row>
    <row r="61" spans="1:7" ht="21" customHeight="1" x14ac:dyDescent="0.25">
      <c r="A61" s="165" t="s">
        <v>417</v>
      </c>
      <c r="B61" s="165" t="s">
        <v>418</v>
      </c>
      <c r="C61" s="166">
        <v>5376328</v>
      </c>
      <c r="D61" s="166">
        <v>5376328</v>
      </c>
      <c r="E61" s="166">
        <v>0</v>
      </c>
      <c r="F61" s="166">
        <v>0</v>
      </c>
      <c r="G61" s="78">
        <v>0</v>
      </c>
    </row>
    <row r="62" spans="1:7" ht="27.6" customHeight="1" x14ac:dyDescent="0.25">
      <c r="A62" s="165" t="s">
        <v>419</v>
      </c>
      <c r="B62" s="165" t="s">
        <v>51</v>
      </c>
      <c r="C62" s="166">
        <v>5376328</v>
      </c>
      <c r="D62" s="166">
        <v>5376328</v>
      </c>
      <c r="E62" s="166">
        <v>0</v>
      </c>
      <c r="F62" s="166">
        <v>0</v>
      </c>
      <c r="G62" s="78">
        <v>0</v>
      </c>
    </row>
    <row r="63" spans="1:7" ht="36.6" customHeight="1" x14ac:dyDescent="0.25">
      <c r="A63" s="167" t="s">
        <v>420</v>
      </c>
      <c r="B63" s="167" t="s">
        <v>421</v>
      </c>
      <c r="C63" s="168">
        <v>50000</v>
      </c>
      <c r="D63" s="168">
        <v>50000</v>
      </c>
      <c r="E63" s="168">
        <v>0</v>
      </c>
      <c r="F63" s="168">
        <v>0</v>
      </c>
      <c r="G63" s="78">
        <v>0</v>
      </c>
    </row>
    <row r="64" spans="1:7" ht="109.5" customHeight="1" x14ac:dyDescent="0.25">
      <c r="A64" s="167" t="s">
        <v>422</v>
      </c>
      <c r="B64" s="167" t="s">
        <v>423</v>
      </c>
      <c r="C64" s="168">
        <v>5326328</v>
      </c>
      <c r="D64" s="168">
        <v>5326328</v>
      </c>
      <c r="E64" s="168">
        <v>0</v>
      </c>
      <c r="F64" s="168">
        <v>0</v>
      </c>
      <c r="G64" s="78">
        <v>0</v>
      </c>
    </row>
    <row r="65" spans="1:8" ht="48.95" customHeight="1" x14ac:dyDescent="0.25">
      <c r="A65" s="165" t="s">
        <v>316</v>
      </c>
      <c r="B65" s="165" t="s">
        <v>43</v>
      </c>
      <c r="C65" s="166">
        <v>2688740</v>
      </c>
      <c r="D65" s="166">
        <v>2688740</v>
      </c>
      <c r="E65" s="166">
        <v>0</v>
      </c>
      <c r="F65" s="166">
        <v>0</v>
      </c>
      <c r="G65" s="78">
        <v>0</v>
      </c>
    </row>
    <row r="66" spans="1:8" ht="33" customHeight="1" x14ac:dyDescent="0.25">
      <c r="A66" s="165" t="s">
        <v>317</v>
      </c>
      <c r="B66" s="165" t="s">
        <v>44</v>
      </c>
      <c r="C66" s="166">
        <v>1638240</v>
      </c>
      <c r="D66" s="166">
        <v>1638240</v>
      </c>
      <c r="E66" s="166">
        <v>0</v>
      </c>
      <c r="F66" s="166">
        <v>0</v>
      </c>
      <c r="G66" s="78">
        <v>0</v>
      </c>
    </row>
    <row r="67" spans="1:8" ht="62.1" customHeight="1" x14ac:dyDescent="0.25">
      <c r="A67" s="167" t="s">
        <v>318</v>
      </c>
      <c r="B67" s="167" t="s">
        <v>319</v>
      </c>
      <c r="C67" s="168">
        <v>81540</v>
      </c>
      <c r="D67" s="168">
        <v>81540</v>
      </c>
      <c r="E67" s="168">
        <v>0</v>
      </c>
      <c r="F67" s="168">
        <v>0</v>
      </c>
      <c r="G67" s="78">
        <v>0</v>
      </c>
    </row>
    <row r="68" spans="1:8" ht="40.5" customHeight="1" x14ac:dyDescent="0.25">
      <c r="A68" s="167" t="s">
        <v>320</v>
      </c>
      <c r="B68" s="167" t="s">
        <v>45</v>
      </c>
      <c r="C68" s="168">
        <v>1059800</v>
      </c>
      <c r="D68" s="168">
        <v>1059800</v>
      </c>
      <c r="E68" s="168">
        <v>0</v>
      </c>
      <c r="F68" s="168">
        <v>0</v>
      </c>
      <c r="G68" s="78">
        <v>0</v>
      </c>
    </row>
    <row r="69" spans="1:8" ht="60.6" customHeight="1" x14ac:dyDescent="0.25">
      <c r="A69" s="167" t="s">
        <v>321</v>
      </c>
      <c r="B69" s="167" t="s">
        <v>70</v>
      </c>
      <c r="C69" s="168">
        <v>496900</v>
      </c>
      <c r="D69" s="168">
        <v>496900</v>
      </c>
      <c r="E69" s="168">
        <v>0</v>
      </c>
      <c r="F69" s="168">
        <v>0</v>
      </c>
      <c r="G69" s="78">
        <v>0</v>
      </c>
    </row>
    <row r="70" spans="1:8" ht="61.5" customHeight="1" x14ac:dyDescent="0.25">
      <c r="A70" s="165" t="s">
        <v>322</v>
      </c>
      <c r="B70" s="165" t="s">
        <v>46</v>
      </c>
      <c r="C70" s="166">
        <v>970000</v>
      </c>
      <c r="D70" s="166">
        <v>970000</v>
      </c>
      <c r="E70" s="166">
        <v>0</v>
      </c>
      <c r="F70" s="166">
        <v>0</v>
      </c>
      <c r="G70" s="78">
        <v>0</v>
      </c>
    </row>
    <row r="71" spans="1:8" ht="59.45" customHeight="1" x14ac:dyDescent="0.25">
      <c r="A71" s="167" t="s">
        <v>323</v>
      </c>
      <c r="B71" s="167" t="s">
        <v>324</v>
      </c>
      <c r="C71" s="168">
        <v>970000</v>
      </c>
      <c r="D71" s="168">
        <v>970000</v>
      </c>
      <c r="E71" s="168">
        <v>0</v>
      </c>
      <c r="F71" s="168">
        <v>0</v>
      </c>
      <c r="G71" s="81">
        <v>0</v>
      </c>
      <c r="H71" s="81" t="e">
        <f>#N/A</f>
        <v>#N/A</v>
      </c>
    </row>
    <row r="72" spans="1:8" ht="36.6" customHeight="1" x14ac:dyDescent="0.25">
      <c r="A72" s="165" t="s">
        <v>325</v>
      </c>
      <c r="B72" s="165" t="s">
        <v>47</v>
      </c>
      <c r="C72" s="166">
        <v>80500</v>
      </c>
      <c r="D72" s="166">
        <v>80500</v>
      </c>
      <c r="E72" s="166">
        <v>0</v>
      </c>
      <c r="F72" s="166">
        <v>0</v>
      </c>
      <c r="G72" s="81">
        <v>0</v>
      </c>
      <c r="H72" s="81" t="e">
        <f>#N/A</f>
        <v>#N/A</v>
      </c>
    </row>
    <row r="73" spans="1:8" ht="68.45" customHeight="1" x14ac:dyDescent="0.25">
      <c r="A73" s="167" t="s">
        <v>326</v>
      </c>
      <c r="B73" s="167" t="s">
        <v>48</v>
      </c>
      <c r="C73" s="168">
        <v>76500</v>
      </c>
      <c r="D73" s="168">
        <v>76500</v>
      </c>
      <c r="E73" s="168">
        <v>0</v>
      </c>
      <c r="F73" s="168">
        <v>0</v>
      </c>
      <c r="G73" s="78">
        <v>0</v>
      </c>
    </row>
    <row r="74" spans="1:8" ht="62.1" customHeight="1" x14ac:dyDescent="0.25">
      <c r="A74" s="167" t="s">
        <v>327</v>
      </c>
      <c r="B74" s="167" t="s">
        <v>49</v>
      </c>
      <c r="C74" s="168">
        <v>4000</v>
      </c>
      <c r="D74" s="168">
        <v>4000</v>
      </c>
      <c r="E74" s="168">
        <v>0</v>
      </c>
      <c r="F74" s="168">
        <v>0</v>
      </c>
      <c r="G74" s="78">
        <v>0</v>
      </c>
    </row>
    <row r="75" spans="1:8" ht="23.45" customHeight="1" x14ac:dyDescent="0.25">
      <c r="A75" s="165" t="s">
        <v>328</v>
      </c>
      <c r="B75" s="165" t="s">
        <v>50</v>
      </c>
      <c r="C75" s="166">
        <v>398800</v>
      </c>
      <c r="D75" s="166">
        <v>398800</v>
      </c>
      <c r="E75" s="166">
        <v>0</v>
      </c>
      <c r="F75" s="166">
        <v>0</v>
      </c>
      <c r="G75" s="78">
        <v>0</v>
      </c>
    </row>
    <row r="76" spans="1:8" ht="29.1" customHeight="1" x14ac:dyDescent="0.25">
      <c r="A76" s="165" t="s">
        <v>329</v>
      </c>
      <c r="B76" s="165" t="s">
        <v>51</v>
      </c>
      <c r="C76" s="166">
        <v>398800</v>
      </c>
      <c r="D76" s="166">
        <v>398800</v>
      </c>
      <c r="E76" s="166">
        <v>0</v>
      </c>
      <c r="F76" s="166">
        <v>0</v>
      </c>
      <c r="G76" s="78">
        <v>0</v>
      </c>
    </row>
    <row r="77" spans="1:8" ht="29.45" customHeight="1" x14ac:dyDescent="0.25">
      <c r="A77" s="167" t="s">
        <v>330</v>
      </c>
      <c r="B77" s="167" t="s">
        <v>51</v>
      </c>
      <c r="C77" s="168">
        <v>398800</v>
      </c>
      <c r="D77" s="168">
        <v>398800</v>
      </c>
      <c r="E77" s="168">
        <v>0</v>
      </c>
      <c r="F77" s="168">
        <v>0</v>
      </c>
      <c r="G77" s="78">
        <v>0</v>
      </c>
    </row>
    <row r="78" spans="1:8" ht="36.6" customHeight="1" x14ac:dyDescent="0.25">
      <c r="A78" s="165" t="s">
        <v>331</v>
      </c>
      <c r="B78" s="165" t="s">
        <v>52</v>
      </c>
      <c r="C78" s="166">
        <v>2950100</v>
      </c>
      <c r="D78" s="166">
        <v>0</v>
      </c>
      <c r="E78" s="166">
        <v>2950100</v>
      </c>
      <c r="F78" s="166">
        <v>0</v>
      </c>
      <c r="G78" s="78">
        <v>0</v>
      </c>
    </row>
    <row r="79" spans="1:8" ht="42" customHeight="1" x14ac:dyDescent="0.25">
      <c r="A79" s="165" t="s">
        <v>332</v>
      </c>
      <c r="B79" s="165" t="s">
        <v>53</v>
      </c>
      <c r="C79" s="166">
        <v>2950100</v>
      </c>
      <c r="D79" s="166">
        <v>0</v>
      </c>
      <c r="E79" s="166">
        <v>2950100</v>
      </c>
      <c r="F79" s="166">
        <v>0</v>
      </c>
      <c r="G79" s="78">
        <v>0</v>
      </c>
    </row>
    <row r="80" spans="1:8" ht="58.5" customHeight="1" x14ac:dyDescent="0.25">
      <c r="A80" s="167" t="s">
        <v>333</v>
      </c>
      <c r="B80" s="167" t="s">
        <v>54</v>
      </c>
      <c r="C80" s="168">
        <v>2865000</v>
      </c>
      <c r="D80" s="168">
        <v>0</v>
      </c>
      <c r="E80" s="168">
        <v>2865000</v>
      </c>
      <c r="F80" s="168">
        <v>0</v>
      </c>
      <c r="G80" s="78">
        <v>0</v>
      </c>
    </row>
    <row r="81" spans="1:9" ht="63.95" customHeight="1" x14ac:dyDescent="0.25">
      <c r="A81" s="167" t="s">
        <v>334</v>
      </c>
      <c r="B81" s="167" t="s">
        <v>424</v>
      </c>
      <c r="C81" s="168">
        <v>85100</v>
      </c>
      <c r="D81" s="168">
        <v>0</v>
      </c>
      <c r="E81" s="168">
        <v>85100</v>
      </c>
      <c r="F81" s="168">
        <v>0</v>
      </c>
      <c r="G81" s="78">
        <v>2099000</v>
      </c>
    </row>
    <row r="82" spans="1:9" ht="35.450000000000003" customHeight="1" x14ac:dyDescent="0.25">
      <c r="A82" s="165" t="s">
        <v>335</v>
      </c>
      <c r="B82" s="165" t="s">
        <v>71</v>
      </c>
      <c r="C82" s="166">
        <v>2814504</v>
      </c>
      <c r="D82" s="166">
        <v>0</v>
      </c>
      <c r="E82" s="166">
        <v>2814504</v>
      </c>
      <c r="F82" s="166">
        <v>2814504</v>
      </c>
      <c r="G82" s="78">
        <v>760000</v>
      </c>
    </row>
    <row r="83" spans="1:9" ht="45" customHeight="1" x14ac:dyDescent="0.25">
      <c r="A83" s="165" t="s">
        <v>461</v>
      </c>
      <c r="B83" s="165" t="s">
        <v>462</v>
      </c>
      <c r="C83" s="166">
        <v>760000</v>
      </c>
      <c r="D83" s="166">
        <v>0</v>
      </c>
      <c r="E83" s="166">
        <v>760000</v>
      </c>
      <c r="F83" s="166">
        <v>760000</v>
      </c>
      <c r="G83" s="78">
        <v>760000</v>
      </c>
    </row>
    <row r="84" spans="1:9" ht="72" customHeight="1" x14ac:dyDescent="0.25">
      <c r="A84" s="165" t="s">
        <v>463</v>
      </c>
      <c r="B84" s="165" t="s">
        <v>464</v>
      </c>
      <c r="C84" s="166">
        <v>760000</v>
      </c>
      <c r="D84" s="166">
        <v>0</v>
      </c>
      <c r="E84" s="166">
        <v>760000</v>
      </c>
      <c r="F84" s="166">
        <v>760000</v>
      </c>
      <c r="G84" s="78">
        <v>1339000</v>
      </c>
    </row>
    <row r="85" spans="1:9" ht="36" customHeight="1" x14ac:dyDescent="0.25">
      <c r="A85" s="165" t="s">
        <v>336</v>
      </c>
      <c r="B85" s="165" t="s">
        <v>154</v>
      </c>
      <c r="C85" s="166">
        <v>2054504</v>
      </c>
      <c r="D85" s="166">
        <v>0</v>
      </c>
      <c r="E85" s="166">
        <v>2054504</v>
      </c>
      <c r="F85" s="166">
        <v>2054504</v>
      </c>
      <c r="G85" s="78">
        <v>1339000</v>
      </c>
    </row>
    <row r="86" spans="1:9" ht="38.450000000000003" customHeight="1" x14ac:dyDescent="0.25">
      <c r="A86" s="165" t="s">
        <v>337</v>
      </c>
      <c r="B86" s="165" t="s">
        <v>155</v>
      </c>
      <c r="C86" s="166">
        <v>2054504</v>
      </c>
      <c r="D86" s="166">
        <v>0</v>
      </c>
      <c r="E86" s="166">
        <v>2054504</v>
      </c>
      <c r="F86" s="166">
        <v>2054504</v>
      </c>
      <c r="G86" s="78">
        <v>1339000</v>
      </c>
    </row>
    <row r="87" spans="1:9" ht="86.45" customHeight="1" x14ac:dyDescent="0.25">
      <c r="A87" s="167" t="s">
        <v>338</v>
      </c>
      <c r="B87" s="167" t="s">
        <v>156</v>
      </c>
      <c r="C87" s="168">
        <v>2054504</v>
      </c>
      <c r="D87" s="168">
        <v>0</v>
      </c>
      <c r="E87" s="168">
        <v>2054504</v>
      </c>
      <c r="F87" s="168">
        <v>2054504</v>
      </c>
      <c r="G87" s="78">
        <v>2099000</v>
      </c>
    </row>
    <row r="88" spans="1:9" s="84" customFormat="1" ht="39.6" customHeight="1" x14ac:dyDescent="0.25">
      <c r="A88" s="165" t="s">
        <v>339</v>
      </c>
      <c r="B88" s="165" t="s">
        <v>570</v>
      </c>
      <c r="C88" s="166">
        <v>183041232</v>
      </c>
      <c r="D88" s="166">
        <v>177212128</v>
      </c>
      <c r="E88" s="166">
        <v>5829104</v>
      </c>
      <c r="F88" s="166">
        <v>2814504</v>
      </c>
      <c r="G88" s="83">
        <v>2000000</v>
      </c>
    </row>
    <row r="89" spans="1:9" s="84" customFormat="1" ht="33.950000000000003" customHeight="1" x14ac:dyDescent="0.25">
      <c r="A89" s="165" t="s">
        <v>340</v>
      </c>
      <c r="B89" s="165" t="s">
        <v>55</v>
      </c>
      <c r="C89" s="166">
        <v>219663244.59999999</v>
      </c>
      <c r="D89" s="166">
        <v>213638115.59999999</v>
      </c>
      <c r="E89" s="166">
        <v>6025129</v>
      </c>
      <c r="F89" s="166">
        <v>2000000</v>
      </c>
      <c r="G89" s="83">
        <v>2000000</v>
      </c>
    </row>
    <row r="90" spans="1:9" s="84" customFormat="1" ht="37.5" customHeight="1" x14ac:dyDescent="0.25">
      <c r="A90" s="165" t="s">
        <v>341</v>
      </c>
      <c r="B90" s="165" t="s">
        <v>56</v>
      </c>
      <c r="C90" s="166">
        <v>219663244.59999999</v>
      </c>
      <c r="D90" s="166">
        <v>213638115.59999999</v>
      </c>
      <c r="E90" s="166">
        <v>6025129</v>
      </c>
      <c r="F90" s="166">
        <v>2000000</v>
      </c>
      <c r="G90" s="83">
        <v>0</v>
      </c>
    </row>
    <row r="91" spans="1:9" s="84" customFormat="1" ht="31.5" customHeight="1" x14ac:dyDescent="0.25">
      <c r="A91" s="165" t="s">
        <v>342</v>
      </c>
      <c r="B91" s="165" t="s">
        <v>139</v>
      </c>
      <c r="C91" s="166">
        <v>37680600</v>
      </c>
      <c r="D91" s="166">
        <v>37680600</v>
      </c>
      <c r="E91" s="166">
        <v>0</v>
      </c>
      <c r="F91" s="166">
        <v>0</v>
      </c>
      <c r="G91" s="83">
        <v>0</v>
      </c>
    </row>
    <row r="92" spans="1:9" s="84" customFormat="1" ht="27" customHeight="1" x14ac:dyDescent="0.25">
      <c r="A92" s="167" t="s">
        <v>343</v>
      </c>
      <c r="B92" s="167" t="s">
        <v>57</v>
      </c>
      <c r="C92" s="168">
        <v>37680600</v>
      </c>
      <c r="D92" s="168">
        <v>37680600</v>
      </c>
      <c r="E92" s="168">
        <v>0</v>
      </c>
      <c r="F92" s="168">
        <v>0</v>
      </c>
      <c r="G92" s="83">
        <v>0</v>
      </c>
    </row>
    <row r="93" spans="1:9" s="84" customFormat="1" ht="33" customHeight="1" x14ac:dyDescent="0.25">
      <c r="A93" s="165" t="s">
        <v>465</v>
      </c>
      <c r="B93" s="165" t="s">
        <v>440</v>
      </c>
      <c r="C93" s="166">
        <v>164903100</v>
      </c>
      <c r="D93" s="166">
        <v>164903100</v>
      </c>
      <c r="E93" s="166">
        <v>0</v>
      </c>
      <c r="F93" s="166">
        <v>0</v>
      </c>
      <c r="G93" s="83">
        <v>0</v>
      </c>
    </row>
    <row r="94" spans="1:9" ht="65.099999999999994" customHeight="1" x14ac:dyDescent="0.25">
      <c r="A94" s="167" t="s">
        <v>571</v>
      </c>
      <c r="B94" s="167" t="s">
        <v>539</v>
      </c>
      <c r="C94" s="168">
        <v>1358200</v>
      </c>
      <c r="D94" s="168">
        <v>1358200</v>
      </c>
      <c r="E94" s="168">
        <v>0</v>
      </c>
      <c r="F94" s="168">
        <v>0</v>
      </c>
      <c r="G94" s="81">
        <v>2000000</v>
      </c>
      <c r="H94" s="81">
        <f>H82+H83</f>
        <v>0</v>
      </c>
    </row>
    <row r="95" spans="1:9" ht="37.5" customHeight="1" x14ac:dyDescent="0.25">
      <c r="A95" s="167" t="s">
        <v>590</v>
      </c>
      <c r="B95" s="167" t="s">
        <v>393</v>
      </c>
      <c r="C95" s="168">
        <v>163544900</v>
      </c>
      <c r="D95" s="168">
        <v>163544900</v>
      </c>
      <c r="E95" s="168">
        <v>0</v>
      </c>
      <c r="F95" s="168">
        <v>0</v>
      </c>
      <c r="G95" s="82">
        <v>0</v>
      </c>
      <c r="H95" s="82"/>
      <c r="I95" s="136"/>
    </row>
    <row r="96" spans="1:9" ht="40.5" customHeight="1" x14ac:dyDescent="0.25">
      <c r="A96" s="165" t="s">
        <v>195</v>
      </c>
      <c r="B96" s="165" t="s">
        <v>196</v>
      </c>
      <c r="C96" s="166">
        <v>17079544.600000001</v>
      </c>
      <c r="D96" s="166">
        <v>11054415.6</v>
      </c>
      <c r="E96" s="166">
        <v>6025129</v>
      </c>
      <c r="F96" s="166">
        <v>2000000</v>
      </c>
      <c r="G96" s="82">
        <v>0</v>
      </c>
      <c r="H96" s="82"/>
      <c r="I96" s="136"/>
    </row>
    <row r="97" spans="1:7" ht="254.45" customHeight="1" x14ac:dyDescent="0.25">
      <c r="A97" s="167" t="s">
        <v>532</v>
      </c>
      <c r="B97" s="167" t="s">
        <v>533</v>
      </c>
      <c r="C97" s="168">
        <v>5405286.5999999996</v>
      </c>
      <c r="D97" s="168">
        <v>5405286.5999999996</v>
      </c>
      <c r="E97" s="168">
        <v>0</v>
      </c>
      <c r="F97" s="168">
        <v>0</v>
      </c>
      <c r="G97" s="56">
        <v>0</v>
      </c>
    </row>
    <row r="98" spans="1:7" ht="50.1" customHeight="1" x14ac:dyDescent="0.25">
      <c r="A98" s="167" t="s">
        <v>466</v>
      </c>
      <c r="B98" s="167" t="s">
        <v>441</v>
      </c>
      <c r="C98" s="168">
        <v>1638870</v>
      </c>
      <c r="D98" s="168">
        <v>1638870</v>
      </c>
      <c r="E98" s="168">
        <v>0</v>
      </c>
      <c r="F98" s="168">
        <v>0</v>
      </c>
      <c r="G98" s="56">
        <v>0</v>
      </c>
    </row>
    <row r="99" spans="1:7" ht="60.6" customHeight="1" x14ac:dyDescent="0.25">
      <c r="A99" s="167" t="s">
        <v>514</v>
      </c>
      <c r="B99" s="167" t="s">
        <v>508</v>
      </c>
      <c r="C99" s="168">
        <v>4025129</v>
      </c>
      <c r="D99" s="168">
        <v>0</v>
      </c>
      <c r="E99" s="168">
        <v>4025129</v>
      </c>
      <c r="F99" s="168">
        <v>0</v>
      </c>
      <c r="G99" s="56">
        <v>0</v>
      </c>
    </row>
    <row r="100" spans="1:7" ht="70.5" customHeight="1" x14ac:dyDescent="0.25">
      <c r="A100" s="167" t="s">
        <v>517</v>
      </c>
      <c r="B100" s="167" t="s">
        <v>518</v>
      </c>
      <c r="C100" s="168">
        <v>382100</v>
      </c>
      <c r="D100" s="168">
        <v>382100</v>
      </c>
      <c r="E100" s="168">
        <v>0</v>
      </c>
      <c r="F100" s="168">
        <v>0</v>
      </c>
      <c r="G100" s="56">
        <v>2000000</v>
      </c>
    </row>
    <row r="101" spans="1:7" ht="82.5" customHeight="1" x14ac:dyDescent="0.25">
      <c r="A101" s="167" t="s">
        <v>540</v>
      </c>
      <c r="B101" s="167" t="s">
        <v>541</v>
      </c>
      <c r="C101" s="168">
        <v>2437633</v>
      </c>
      <c r="D101" s="168">
        <v>2437633</v>
      </c>
      <c r="E101" s="168">
        <v>0</v>
      </c>
      <c r="F101" s="168">
        <v>0</v>
      </c>
      <c r="G101" s="56">
        <v>4099000</v>
      </c>
    </row>
    <row r="102" spans="1:7" ht="83.1" customHeight="1" x14ac:dyDescent="0.25">
      <c r="A102" s="167" t="s">
        <v>495</v>
      </c>
      <c r="B102" s="167" t="s">
        <v>496</v>
      </c>
      <c r="C102" s="168">
        <v>32028</v>
      </c>
      <c r="D102" s="168">
        <v>32028</v>
      </c>
      <c r="E102" s="168">
        <v>0</v>
      </c>
      <c r="F102" s="168">
        <v>0</v>
      </c>
    </row>
    <row r="103" spans="1:7" ht="37.5" customHeight="1" x14ac:dyDescent="0.25">
      <c r="A103" s="167" t="s">
        <v>197</v>
      </c>
      <c r="B103" s="167" t="s">
        <v>198</v>
      </c>
      <c r="C103" s="168">
        <v>3158498</v>
      </c>
      <c r="D103" s="168">
        <v>1158498</v>
      </c>
      <c r="E103" s="168">
        <v>2000000</v>
      </c>
      <c r="F103" s="168">
        <v>2000000</v>
      </c>
    </row>
    <row r="104" spans="1:7" ht="28.5" customHeight="1" x14ac:dyDescent="0.25">
      <c r="A104" s="165" t="s">
        <v>176</v>
      </c>
      <c r="B104" s="165" t="s">
        <v>164</v>
      </c>
      <c r="C104" s="166">
        <v>402704476.60000002</v>
      </c>
      <c r="D104" s="166">
        <v>390850243.60000002</v>
      </c>
      <c r="E104" s="166">
        <v>11854233</v>
      </c>
      <c r="F104" s="166">
        <v>4814504</v>
      </c>
    </row>
    <row r="105" spans="1:7" x14ac:dyDescent="0.25">
      <c r="A105" s="221"/>
      <c r="B105" s="222"/>
      <c r="C105" s="223"/>
      <c r="D105" s="223"/>
      <c r="E105" s="223"/>
      <c r="F105" s="223"/>
    </row>
    <row r="106" spans="1:7" x14ac:dyDescent="0.25">
      <c r="B106" s="56" t="s">
        <v>370</v>
      </c>
      <c r="D106" s="56" t="s">
        <v>371</v>
      </c>
    </row>
  </sheetData>
  <mergeCells count="13">
    <mergeCell ref="E11:F11"/>
    <mergeCell ref="C11:C12"/>
    <mergeCell ref="A8:B8"/>
    <mergeCell ref="A9:B9"/>
    <mergeCell ref="A11:A12"/>
    <mergeCell ref="D11:D12"/>
    <mergeCell ref="B11:B12"/>
    <mergeCell ref="C1:F1"/>
    <mergeCell ref="C2:F2"/>
    <mergeCell ref="C3:F3"/>
    <mergeCell ref="C4:F4"/>
    <mergeCell ref="A6:F6"/>
    <mergeCell ref="A7:F7"/>
  </mergeCells>
  <phoneticPr fontId="27" type="noConversion"/>
  <conditionalFormatting sqref="B14:B91 D17:D19 C14:E14 C15:C96">
    <cfRule type="cellIs" dxfId="1" priority="2" stopIfTrue="1" operator="equal">
      <formula>0</formula>
    </cfRule>
  </conditionalFormatting>
  <conditionalFormatting sqref="D20:D53 E54:E56 E59 E77:E79 D15:D16 G15:H15 G20:H20 G32:H32 D59:D76 G71:H72 D94 G94:H94 D95:H96">
    <cfRule type="cellIs" dxfId="0" priority="1" stopIfTrue="1" operator="equal">
      <formula>0</formula>
    </cfRule>
  </conditionalFormatting>
  <pageMargins left="1.1811023622047245" right="0.39370078740157483" top="0.78740157480314965" bottom="0.78740157480314965" header="0" footer="0"/>
  <pageSetup paperSize="9" scale="44" fitToHeight="3" orientation="portrait" horizontalDpi="360" verticalDpi="360" r:id="rId1"/>
  <headerFooter alignWithMargins="0"/>
  <rowBreaks count="1" manualBreakCount="1">
    <brk id="58" max="7" man="1"/>
  </rowBreaks>
  <colBreaks count="1" manualBreakCount="1">
    <brk id="5" max="106"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A1:F35"/>
  <sheetViews>
    <sheetView view="pageBreakPreview" topLeftCell="A19" zoomScaleNormal="100" zoomScaleSheetLayoutView="100" workbookViewId="0">
      <selection activeCell="B23" sqref="B23"/>
    </sheetView>
  </sheetViews>
  <sheetFormatPr defaultRowHeight="12.75" x14ac:dyDescent="0.2"/>
  <cols>
    <col min="1" max="1" width="14.6640625" customWidth="1"/>
    <col min="2" max="2" width="77.1640625" customWidth="1"/>
    <col min="3" max="3" width="22.33203125" customWidth="1"/>
    <col min="4" max="4" width="22.1640625" customWidth="1"/>
    <col min="5" max="5" width="24.83203125" customWidth="1"/>
    <col min="6" max="6" width="22.6640625" customWidth="1"/>
    <col min="7" max="7" width="30.33203125" customWidth="1"/>
  </cols>
  <sheetData>
    <row r="1" spans="1:6" ht="18" customHeight="1" x14ac:dyDescent="0.3">
      <c r="D1" s="5" t="s">
        <v>428</v>
      </c>
    </row>
    <row r="2" spans="1:6" ht="34.5" customHeight="1" x14ac:dyDescent="0.3">
      <c r="B2" s="27"/>
      <c r="D2" s="245" t="s">
        <v>586</v>
      </c>
      <c r="E2" s="245"/>
      <c r="F2" s="245"/>
    </row>
    <row r="3" spans="1:6" ht="35.450000000000003" customHeight="1" x14ac:dyDescent="0.3">
      <c r="D3" s="245" t="s">
        <v>458</v>
      </c>
      <c r="E3" s="245"/>
      <c r="F3" s="245"/>
    </row>
    <row r="4" spans="1:6" ht="22.5" customHeight="1" x14ac:dyDescent="0.2">
      <c r="A4" s="244" t="s">
        <v>431</v>
      </c>
      <c r="B4" s="244"/>
      <c r="C4" s="244"/>
      <c r="D4" s="244"/>
      <c r="E4" s="244"/>
      <c r="F4" s="244"/>
    </row>
    <row r="5" spans="1:6" ht="20.25" x14ac:dyDescent="0.3">
      <c r="A5" s="25"/>
      <c r="B5" s="26" t="s">
        <v>378</v>
      </c>
      <c r="C5" s="12"/>
      <c r="D5" s="12"/>
      <c r="E5" s="12"/>
      <c r="F5" s="12"/>
    </row>
    <row r="6" spans="1:6" ht="18.75" x14ac:dyDescent="0.2">
      <c r="A6" s="246" t="s">
        <v>143</v>
      </c>
      <c r="B6" s="246"/>
      <c r="C6" s="12"/>
      <c r="D6" s="12"/>
      <c r="E6" s="12"/>
      <c r="F6" s="12"/>
    </row>
    <row r="7" spans="1:6" ht="18.75" x14ac:dyDescent="0.3">
      <c r="A7" s="5"/>
      <c r="B7" s="5"/>
      <c r="C7" s="5"/>
      <c r="D7" s="5"/>
      <c r="E7" s="5"/>
      <c r="F7" s="5" t="s">
        <v>170</v>
      </c>
    </row>
    <row r="8" spans="1:6" ht="22.5" customHeight="1" x14ac:dyDescent="0.25">
      <c r="A8" s="10" t="s">
        <v>179</v>
      </c>
      <c r="B8" s="10" t="s">
        <v>171</v>
      </c>
      <c r="C8" s="10" t="s">
        <v>172</v>
      </c>
      <c r="D8" s="11" t="s">
        <v>182</v>
      </c>
      <c r="E8" s="250" t="s">
        <v>183</v>
      </c>
      <c r="F8" s="251"/>
    </row>
    <row r="9" spans="1:6" ht="31.5" x14ac:dyDescent="0.25">
      <c r="A9" s="10"/>
      <c r="B9" s="10"/>
      <c r="C9" s="10"/>
      <c r="D9" s="10"/>
      <c r="E9" s="10" t="s">
        <v>173</v>
      </c>
      <c r="F9" s="11" t="s">
        <v>174</v>
      </c>
    </row>
    <row r="10" spans="1:6" ht="15.75" x14ac:dyDescent="0.2">
      <c r="A10" s="123">
        <v>1</v>
      </c>
      <c r="B10" s="123">
        <v>2</v>
      </c>
      <c r="C10" s="123">
        <v>3</v>
      </c>
      <c r="D10" s="123">
        <v>4</v>
      </c>
      <c r="E10" s="123">
        <v>5</v>
      </c>
      <c r="F10" s="123">
        <v>6</v>
      </c>
    </row>
    <row r="11" spans="1:6" ht="20.45" customHeight="1" x14ac:dyDescent="0.25">
      <c r="A11" s="247" t="s">
        <v>175</v>
      </c>
      <c r="B11" s="248"/>
      <c r="C11" s="248"/>
      <c r="D11" s="248"/>
      <c r="E11" s="248"/>
      <c r="F11" s="249"/>
    </row>
    <row r="12" spans="1:6" ht="15.75" x14ac:dyDescent="0.25">
      <c r="A12" s="126">
        <v>200000</v>
      </c>
      <c r="B12" s="126" t="s">
        <v>4</v>
      </c>
      <c r="C12" s="129">
        <f>C16</f>
        <v>34274170</v>
      </c>
      <c r="D12" s="129">
        <f>D16</f>
        <v>11492831.399999999</v>
      </c>
      <c r="E12" s="129">
        <f>E16</f>
        <v>22781338.600000001</v>
      </c>
      <c r="F12" s="129">
        <f>F16</f>
        <v>22598165.600000001</v>
      </c>
    </row>
    <row r="13" spans="1:6" ht="33.950000000000003" customHeight="1" x14ac:dyDescent="0.25">
      <c r="A13" s="153">
        <v>206000</v>
      </c>
      <c r="B13" s="154" t="s">
        <v>375</v>
      </c>
      <c r="C13" s="128">
        <f t="shared" ref="C13:C20" si="0">D13+E13</f>
        <v>0</v>
      </c>
      <c r="D13" s="128">
        <v>0</v>
      </c>
      <c r="E13" s="128">
        <v>0</v>
      </c>
      <c r="F13" s="128">
        <v>0</v>
      </c>
    </row>
    <row r="14" spans="1:6" ht="23.25" customHeight="1" x14ac:dyDescent="0.25">
      <c r="A14" s="155">
        <v>206110</v>
      </c>
      <c r="B14" s="156" t="s">
        <v>376</v>
      </c>
      <c r="C14" s="128">
        <f t="shared" si="0"/>
        <v>22000000</v>
      </c>
      <c r="D14" s="128">
        <v>20000000</v>
      </c>
      <c r="E14" s="128">
        <v>2000000</v>
      </c>
      <c r="F14" s="128">
        <v>1500000</v>
      </c>
    </row>
    <row r="15" spans="1:6" ht="19.149999999999999" customHeight="1" x14ac:dyDescent="0.25">
      <c r="A15" s="155">
        <v>206210</v>
      </c>
      <c r="B15" s="156" t="s">
        <v>377</v>
      </c>
      <c r="C15" s="128">
        <f t="shared" si="0"/>
        <v>-22000000</v>
      </c>
      <c r="D15" s="128">
        <v>-20000000</v>
      </c>
      <c r="E15" s="128">
        <v>-2000000</v>
      </c>
      <c r="F15" s="128">
        <v>-1500000</v>
      </c>
    </row>
    <row r="16" spans="1:6" ht="15.75" x14ac:dyDescent="0.25">
      <c r="A16" s="126">
        <v>208000</v>
      </c>
      <c r="B16" s="126" t="s">
        <v>5</v>
      </c>
      <c r="C16" s="129">
        <f t="shared" si="0"/>
        <v>34274170</v>
      </c>
      <c r="D16" s="129">
        <f>D17-D18+D19</f>
        <v>11492831.399999999</v>
      </c>
      <c r="E16" s="129">
        <f>E17-E18+E19</f>
        <v>22781338.600000001</v>
      </c>
      <c r="F16" s="129">
        <f>F17-F18+F19</f>
        <v>22598165.600000001</v>
      </c>
    </row>
    <row r="17" spans="1:6" ht="15.75" x14ac:dyDescent="0.25">
      <c r="A17" s="127">
        <v>208100</v>
      </c>
      <c r="B17" s="124" t="s">
        <v>456</v>
      </c>
      <c r="C17" s="128">
        <f t="shared" si="0"/>
        <v>36891089.439999998</v>
      </c>
      <c r="D17" s="128">
        <v>33716467.460000001</v>
      </c>
      <c r="E17" s="128">
        <v>3174621.98</v>
      </c>
      <c r="F17" s="128">
        <v>1785304.57</v>
      </c>
    </row>
    <row r="18" spans="1:6" ht="15.75" x14ac:dyDescent="0.25">
      <c r="A18" s="127">
        <v>208200</v>
      </c>
      <c r="B18" s="124" t="s">
        <v>457</v>
      </c>
      <c r="C18" s="128">
        <f t="shared" si="0"/>
        <v>2616919.44</v>
      </c>
      <c r="D18" s="128">
        <v>1405470.46</v>
      </c>
      <c r="E18" s="128">
        <v>1211448.98</v>
      </c>
      <c r="F18" s="128">
        <v>5304.57</v>
      </c>
    </row>
    <row r="19" spans="1:6" ht="31.5" x14ac:dyDescent="0.25">
      <c r="A19" s="127">
        <v>208400</v>
      </c>
      <c r="B19" s="124" t="s">
        <v>6</v>
      </c>
      <c r="C19" s="128">
        <f t="shared" si="0"/>
        <v>0</v>
      </c>
      <c r="D19" s="128">
        <v>-20818165.600000001</v>
      </c>
      <c r="E19" s="128">
        <v>20818165.600000001</v>
      </c>
      <c r="F19" s="128">
        <v>20818165.600000001</v>
      </c>
    </row>
    <row r="20" spans="1:6" ht="24.6" customHeight="1" x14ac:dyDescent="0.25">
      <c r="A20" s="126" t="s">
        <v>176</v>
      </c>
      <c r="B20" s="126" t="s">
        <v>177</v>
      </c>
      <c r="C20" s="129">
        <f t="shared" si="0"/>
        <v>34274170</v>
      </c>
      <c r="D20" s="129">
        <f>D16</f>
        <v>11492831.399999999</v>
      </c>
      <c r="E20" s="129">
        <f>E16</f>
        <v>22781338.600000001</v>
      </c>
      <c r="F20" s="129">
        <f>F16</f>
        <v>22598165.600000001</v>
      </c>
    </row>
    <row r="21" spans="1:6" ht="21.6" customHeight="1" x14ac:dyDescent="0.25">
      <c r="A21" s="247" t="s">
        <v>178</v>
      </c>
      <c r="B21" s="248"/>
      <c r="C21" s="248"/>
      <c r="D21" s="248"/>
      <c r="E21" s="248"/>
      <c r="F21" s="249"/>
    </row>
    <row r="22" spans="1:6" s="96" customFormat="1" ht="15.75" x14ac:dyDescent="0.25">
      <c r="A22" s="126">
        <v>600000</v>
      </c>
      <c r="B22" s="126" t="s">
        <v>180</v>
      </c>
      <c r="C22" s="129">
        <f>C16</f>
        <v>34274170</v>
      </c>
      <c r="D22" s="129">
        <f>D16</f>
        <v>11492831.399999999</v>
      </c>
      <c r="E22" s="129">
        <f>E16</f>
        <v>22781338.600000001</v>
      </c>
      <c r="F22" s="129">
        <f>F16</f>
        <v>22598165.600000001</v>
      </c>
    </row>
    <row r="23" spans="1:6" s="96" customFormat="1" ht="31.5" x14ac:dyDescent="0.25">
      <c r="A23" s="130">
        <v>601000</v>
      </c>
      <c r="B23" s="131" t="s">
        <v>375</v>
      </c>
      <c r="C23" s="129">
        <v>0</v>
      </c>
      <c r="D23" s="129">
        <v>0</v>
      </c>
      <c r="E23" s="129">
        <v>0</v>
      </c>
      <c r="F23" s="129">
        <v>0</v>
      </c>
    </row>
    <row r="24" spans="1:6" s="96" customFormat="1" ht="15.75" x14ac:dyDescent="0.25">
      <c r="A24" s="155">
        <v>601110</v>
      </c>
      <c r="B24" s="156" t="s">
        <v>376</v>
      </c>
      <c r="C24" s="128">
        <f t="shared" ref="C24:C29" si="1">D24+E24</f>
        <v>22000000</v>
      </c>
      <c r="D24" s="128">
        <v>20000000</v>
      </c>
      <c r="E24" s="128">
        <v>2000000</v>
      </c>
      <c r="F24" s="128">
        <v>1500000</v>
      </c>
    </row>
    <row r="25" spans="1:6" s="96" customFormat="1" ht="15.75" x14ac:dyDescent="0.25">
      <c r="A25" s="155">
        <v>601210</v>
      </c>
      <c r="B25" s="156" t="s">
        <v>377</v>
      </c>
      <c r="C25" s="128">
        <f t="shared" si="1"/>
        <v>-22000000</v>
      </c>
      <c r="D25" s="128">
        <v>-20000000</v>
      </c>
      <c r="E25" s="128">
        <v>-2000000</v>
      </c>
      <c r="F25" s="128">
        <v>-1500000</v>
      </c>
    </row>
    <row r="26" spans="1:6" s="96" customFormat="1" ht="15.75" x14ac:dyDescent="0.25">
      <c r="A26" s="126">
        <v>602000</v>
      </c>
      <c r="B26" s="126" t="s">
        <v>181</v>
      </c>
      <c r="C26" s="129">
        <f t="shared" si="1"/>
        <v>34274170</v>
      </c>
      <c r="D26" s="129">
        <f t="shared" ref="D26:F29" si="2">D16</f>
        <v>11492831.399999999</v>
      </c>
      <c r="E26" s="129">
        <f t="shared" si="2"/>
        <v>22781338.600000001</v>
      </c>
      <c r="F26" s="129">
        <f t="shared" si="2"/>
        <v>22598165.600000001</v>
      </c>
    </row>
    <row r="27" spans="1:6" s="96" customFormat="1" ht="15.75" x14ac:dyDescent="0.25">
      <c r="A27" s="127">
        <v>602100</v>
      </c>
      <c r="B27" s="124" t="s">
        <v>456</v>
      </c>
      <c r="C27" s="128">
        <f t="shared" si="1"/>
        <v>36891089.439999998</v>
      </c>
      <c r="D27" s="128">
        <f t="shared" si="2"/>
        <v>33716467.460000001</v>
      </c>
      <c r="E27" s="128">
        <f t="shared" si="2"/>
        <v>3174621.98</v>
      </c>
      <c r="F27" s="128">
        <f t="shared" si="2"/>
        <v>1785304.57</v>
      </c>
    </row>
    <row r="28" spans="1:6" s="96" customFormat="1" ht="15.75" x14ac:dyDescent="0.25">
      <c r="A28" s="127">
        <v>602200</v>
      </c>
      <c r="B28" s="124" t="s">
        <v>457</v>
      </c>
      <c r="C28" s="128">
        <f t="shared" si="1"/>
        <v>2616919.44</v>
      </c>
      <c r="D28" s="128">
        <f t="shared" si="2"/>
        <v>1405470.46</v>
      </c>
      <c r="E28" s="128">
        <f t="shared" si="2"/>
        <v>1211448.98</v>
      </c>
      <c r="F28" s="128">
        <f t="shared" si="2"/>
        <v>5304.57</v>
      </c>
    </row>
    <row r="29" spans="1:6" s="96" customFormat="1" ht="31.5" x14ac:dyDescent="0.25">
      <c r="A29" s="127">
        <v>602400</v>
      </c>
      <c r="B29" s="124" t="s">
        <v>6</v>
      </c>
      <c r="C29" s="128">
        <f t="shared" si="1"/>
        <v>0</v>
      </c>
      <c r="D29" s="128">
        <f t="shared" si="2"/>
        <v>-20818165.600000001</v>
      </c>
      <c r="E29" s="128">
        <f t="shared" si="2"/>
        <v>20818165.600000001</v>
      </c>
      <c r="F29" s="128">
        <f t="shared" si="2"/>
        <v>20818165.600000001</v>
      </c>
    </row>
    <row r="30" spans="1:6" ht="15.75" x14ac:dyDescent="0.25">
      <c r="A30" s="132" t="s">
        <v>176</v>
      </c>
      <c r="B30" s="132" t="s">
        <v>177</v>
      </c>
      <c r="C30" s="133">
        <f>C22</f>
        <v>34274170</v>
      </c>
      <c r="D30" s="133">
        <f>D22</f>
        <v>11492831.399999999</v>
      </c>
      <c r="E30" s="133">
        <f>E22</f>
        <v>22781338.600000001</v>
      </c>
      <c r="F30" s="133">
        <f>F22</f>
        <v>22598165.600000001</v>
      </c>
    </row>
    <row r="31" spans="1:6" x14ac:dyDescent="0.2">
      <c r="A31" s="96"/>
      <c r="B31" s="96"/>
      <c r="C31" s="96"/>
      <c r="D31" s="96"/>
      <c r="E31" s="96"/>
      <c r="F31" s="96"/>
    </row>
    <row r="32" spans="1:6" ht="15.75" x14ac:dyDescent="0.25">
      <c r="A32" s="96"/>
      <c r="B32" s="89" t="s">
        <v>370</v>
      </c>
      <c r="C32" s="96"/>
      <c r="D32" s="96"/>
      <c r="E32" s="89" t="s">
        <v>371</v>
      </c>
      <c r="F32" s="96"/>
    </row>
    <row r="33" spans="1:6" x14ac:dyDescent="0.2">
      <c r="A33" s="96"/>
      <c r="B33" s="96"/>
      <c r="C33" s="96"/>
      <c r="D33" s="96"/>
      <c r="E33" s="96"/>
      <c r="F33" s="96"/>
    </row>
    <row r="34" spans="1:6" x14ac:dyDescent="0.2">
      <c r="A34" s="96"/>
      <c r="B34" s="96"/>
      <c r="C34" s="96"/>
      <c r="D34" s="96"/>
      <c r="E34" s="96"/>
      <c r="F34" s="96"/>
    </row>
    <row r="35" spans="1:6" x14ac:dyDescent="0.2">
      <c r="A35" s="96"/>
      <c r="B35" s="96"/>
      <c r="C35" s="96"/>
      <c r="D35" s="96"/>
      <c r="E35" s="96"/>
      <c r="F35" s="96"/>
    </row>
  </sheetData>
  <mergeCells count="7">
    <mergeCell ref="A4:F4"/>
    <mergeCell ref="D2:F2"/>
    <mergeCell ref="A6:B6"/>
    <mergeCell ref="D3:F3"/>
    <mergeCell ref="A11:F11"/>
    <mergeCell ref="A21:F21"/>
    <mergeCell ref="E8:F8"/>
  </mergeCells>
  <phoneticPr fontId="0" type="noConversion"/>
  <pageMargins left="1.299212598425197" right="0.31496062992125984" top="0.55118110236220474" bottom="0.55118110236220474" header="0.31496062992125984" footer="0.31496062992125984"/>
  <pageSetup paperSize="9" scale="76" fitToHeight="2" orientation="landscape" horizontalDpi="360" verticalDpi="36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1:R90"/>
  <sheetViews>
    <sheetView showGridLines="0" showZeros="0" topLeftCell="B43" zoomScale="58" zoomScaleNormal="58" zoomScaleSheetLayoutView="100" workbookViewId="0">
      <selection activeCell="J32" sqref="J32"/>
    </sheetView>
  </sheetViews>
  <sheetFormatPr defaultColWidth="8.83203125" defaultRowHeight="20.25" x14ac:dyDescent="0.3"/>
  <cols>
    <col min="1" max="1" width="3.83203125" style="29" hidden="1" customWidth="1"/>
    <col min="2" max="2" width="23.1640625" style="29" customWidth="1"/>
    <col min="3" max="3" width="22" style="29" customWidth="1"/>
    <col min="4" max="4" width="19.1640625" style="29" customWidth="1"/>
    <col min="5" max="5" width="65.5" style="29" customWidth="1"/>
    <col min="6" max="6" width="27" style="29" customWidth="1"/>
    <col min="7" max="7" width="27.33203125" style="29" customWidth="1"/>
    <col min="8" max="8" width="28.33203125" style="29" customWidth="1"/>
    <col min="9" max="9" width="24.1640625" style="29" customWidth="1"/>
    <col min="10" max="10" width="27.5" style="29" customWidth="1"/>
    <col min="11" max="12" width="24.83203125" style="29" customWidth="1"/>
    <col min="13" max="13" width="23.6640625" style="29" customWidth="1"/>
    <col min="14" max="14" width="23.5" style="29" bestFit="1" customWidth="1"/>
    <col min="15" max="15" width="18.83203125" style="29" customWidth="1"/>
    <col min="16" max="16" width="23" style="29" customWidth="1"/>
    <col min="17" max="17" width="29.5" style="29" customWidth="1"/>
    <col min="18" max="18" width="22.83203125" style="31" bestFit="1" customWidth="1"/>
    <col min="19" max="21" width="8.83203125" style="31"/>
    <col min="22" max="22" width="36.5" style="31" customWidth="1"/>
    <col min="23" max="16384" width="8.83203125" style="31"/>
  </cols>
  <sheetData>
    <row r="1" spans="1:18" x14ac:dyDescent="0.3">
      <c r="B1" s="30"/>
      <c r="C1" s="30"/>
      <c r="D1" s="30"/>
      <c r="E1" s="30"/>
      <c r="F1" s="30"/>
      <c r="G1" s="30"/>
      <c r="H1" s="30"/>
      <c r="I1" s="30"/>
      <c r="J1" s="30"/>
      <c r="K1" s="30"/>
      <c r="L1" s="30"/>
      <c r="M1" s="30"/>
      <c r="N1" s="30"/>
      <c r="O1" s="137" t="s">
        <v>152</v>
      </c>
      <c r="P1" s="30"/>
      <c r="Q1" s="30"/>
    </row>
    <row r="2" spans="1:18" ht="51.6" customHeight="1" x14ac:dyDescent="0.3">
      <c r="B2" s="32"/>
      <c r="C2" s="32"/>
      <c r="D2" s="32"/>
      <c r="E2" s="32"/>
      <c r="F2" s="32"/>
      <c r="G2" s="32"/>
      <c r="H2" s="32"/>
      <c r="I2" s="32"/>
      <c r="J2" s="32"/>
      <c r="K2" s="32"/>
      <c r="L2" s="32"/>
      <c r="M2" s="32"/>
      <c r="N2" s="32"/>
      <c r="O2" s="245" t="s">
        <v>585</v>
      </c>
      <c r="P2" s="245"/>
      <c r="Q2" s="245"/>
    </row>
    <row r="3" spans="1:18" ht="52.5" customHeight="1" x14ac:dyDescent="0.3">
      <c r="F3" s="33"/>
      <c r="G3" s="33"/>
      <c r="H3" s="33"/>
      <c r="I3" s="33"/>
      <c r="J3" s="33"/>
      <c r="K3" s="33"/>
      <c r="L3" s="33"/>
      <c r="M3" s="33"/>
      <c r="N3" s="33"/>
      <c r="O3" s="245" t="s">
        <v>459</v>
      </c>
      <c r="P3" s="245"/>
      <c r="Q3" s="245"/>
    </row>
    <row r="4" spans="1:18" ht="57" customHeight="1" x14ac:dyDescent="0.3">
      <c r="B4" s="261" t="s">
        <v>432</v>
      </c>
      <c r="C4" s="261"/>
      <c r="D4" s="261"/>
      <c r="E4" s="261"/>
      <c r="F4" s="261"/>
      <c r="G4" s="261"/>
      <c r="H4" s="261"/>
      <c r="I4" s="261"/>
      <c r="J4" s="261"/>
      <c r="K4" s="261"/>
      <c r="L4" s="261"/>
      <c r="M4" s="261"/>
      <c r="N4" s="261"/>
      <c r="O4" s="261"/>
      <c r="P4" s="261"/>
      <c r="Q4" s="261"/>
    </row>
    <row r="5" spans="1:18" x14ac:dyDescent="0.3">
      <c r="B5" s="262" t="s">
        <v>378</v>
      </c>
      <c r="C5" s="263"/>
      <c r="D5" s="34"/>
      <c r="E5" s="34"/>
      <c r="F5" s="34"/>
      <c r="G5" s="34"/>
      <c r="H5" s="34"/>
      <c r="I5" s="34"/>
      <c r="J5" s="34"/>
      <c r="K5" s="34"/>
      <c r="L5" s="34"/>
      <c r="M5" s="34"/>
      <c r="N5" s="34"/>
      <c r="O5" s="34"/>
      <c r="P5" s="34"/>
      <c r="Q5" s="34"/>
    </row>
    <row r="6" spans="1:18" x14ac:dyDescent="0.3">
      <c r="B6" s="264" t="s">
        <v>143</v>
      </c>
      <c r="C6" s="264"/>
      <c r="D6" s="34"/>
      <c r="E6" s="34"/>
      <c r="F6" s="34"/>
      <c r="G6" s="34"/>
      <c r="H6" s="34"/>
      <c r="I6" s="34"/>
      <c r="J6" s="34"/>
      <c r="K6" s="34"/>
      <c r="L6" s="34"/>
      <c r="M6" s="34"/>
      <c r="N6" s="34"/>
      <c r="O6" s="34"/>
      <c r="P6" s="34"/>
      <c r="Q6" s="34"/>
    </row>
    <row r="7" spans="1:18" x14ac:dyDescent="0.3">
      <c r="B7" s="35"/>
      <c r="C7" s="36"/>
      <c r="D7" s="36"/>
      <c r="E7" s="36"/>
      <c r="F7" s="36"/>
      <c r="G7" s="36"/>
      <c r="H7" s="37"/>
      <c r="I7" s="36"/>
      <c r="J7" s="36"/>
      <c r="K7" s="38"/>
      <c r="L7" s="38"/>
      <c r="M7" s="39"/>
      <c r="N7" s="39"/>
      <c r="O7" s="39"/>
      <c r="P7" s="39"/>
      <c r="Q7" s="40" t="s">
        <v>23</v>
      </c>
    </row>
    <row r="8" spans="1:18" x14ac:dyDescent="0.3">
      <c r="A8" s="41"/>
      <c r="B8" s="252" t="s">
        <v>144</v>
      </c>
      <c r="C8" s="252" t="s">
        <v>145</v>
      </c>
      <c r="D8" s="252" t="s">
        <v>157</v>
      </c>
      <c r="E8" s="252" t="s">
        <v>146</v>
      </c>
      <c r="F8" s="255" t="s">
        <v>182</v>
      </c>
      <c r="G8" s="256"/>
      <c r="H8" s="256"/>
      <c r="I8" s="256"/>
      <c r="J8" s="257"/>
      <c r="K8" s="255" t="s">
        <v>24</v>
      </c>
      <c r="L8" s="256"/>
      <c r="M8" s="256"/>
      <c r="N8" s="256"/>
      <c r="O8" s="256"/>
      <c r="P8" s="257"/>
      <c r="Q8" s="252" t="s">
        <v>184</v>
      </c>
    </row>
    <row r="9" spans="1:18" x14ac:dyDescent="0.3">
      <c r="A9" s="42"/>
      <c r="B9" s="253"/>
      <c r="C9" s="253"/>
      <c r="D9" s="253"/>
      <c r="E9" s="253"/>
      <c r="F9" s="252" t="s">
        <v>173</v>
      </c>
      <c r="G9" s="258" t="s">
        <v>186</v>
      </c>
      <c r="H9" s="255" t="s">
        <v>187</v>
      </c>
      <c r="I9" s="257"/>
      <c r="J9" s="258" t="s">
        <v>188</v>
      </c>
      <c r="K9" s="252" t="s">
        <v>173</v>
      </c>
      <c r="L9" s="252" t="s">
        <v>159</v>
      </c>
      <c r="M9" s="258" t="s">
        <v>186</v>
      </c>
      <c r="N9" s="255" t="s">
        <v>187</v>
      </c>
      <c r="O9" s="257"/>
      <c r="P9" s="258" t="s">
        <v>188</v>
      </c>
      <c r="Q9" s="253"/>
    </row>
    <row r="10" spans="1:18" x14ac:dyDescent="0.3">
      <c r="A10" s="43"/>
      <c r="B10" s="253"/>
      <c r="C10" s="253"/>
      <c r="D10" s="253"/>
      <c r="E10" s="253"/>
      <c r="F10" s="253"/>
      <c r="G10" s="259"/>
      <c r="H10" s="252" t="s">
        <v>189</v>
      </c>
      <c r="I10" s="252" t="s">
        <v>0</v>
      </c>
      <c r="J10" s="259"/>
      <c r="K10" s="253"/>
      <c r="L10" s="253"/>
      <c r="M10" s="259"/>
      <c r="N10" s="252" t="s">
        <v>189</v>
      </c>
      <c r="O10" s="252" t="s">
        <v>0</v>
      </c>
      <c r="P10" s="259"/>
      <c r="Q10" s="253"/>
    </row>
    <row r="11" spans="1:18" ht="150" customHeight="1" x14ac:dyDescent="0.3">
      <c r="A11" s="44"/>
      <c r="B11" s="254"/>
      <c r="C11" s="254"/>
      <c r="D11" s="254"/>
      <c r="E11" s="254"/>
      <c r="F11" s="254"/>
      <c r="G11" s="260"/>
      <c r="H11" s="254"/>
      <c r="I11" s="254"/>
      <c r="J11" s="260"/>
      <c r="K11" s="254"/>
      <c r="L11" s="254"/>
      <c r="M11" s="260"/>
      <c r="N11" s="254"/>
      <c r="O11" s="254"/>
      <c r="P11" s="260"/>
      <c r="Q11" s="254"/>
    </row>
    <row r="12" spans="1:18" x14ac:dyDescent="0.3">
      <c r="A12" s="44"/>
      <c r="B12" s="45">
        <v>1</v>
      </c>
      <c r="C12" s="45">
        <v>2</v>
      </c>
      <c r="D12" s="46">
        <v>3</v>
      </c>
      <c r="E12" s="46">
        <v>4</v>
      </c>
      <c r="F12" s="46">
        <v>5</v>
      </c>
      <c r="G12" s="47">
        <v>6</v>
      </c>
      <c r="H12" s="46">
        <v>7</v>
      </c>
      <c r="I12" s="46">
        <v>8</v>
      </c>
      <c r="J12" s="47">
        <v>9</v>
      </c>
      <c r="K12" s="46">
        <v>10</v>
      </c>
      <c r="L12" s="47">
        <v>11</v>
      </c>
      <c r="M12" s="46">
        <v>12</v>
      </c>
      <c r="N12" s="47">
        <v>13</v>
      </c>
      <c r="O12" s="46">
        <v>14</v>
      </c>
      <c r="P12" s="47">
        <v>15</v>
      </c>
      <c r="Q12" s="46">
        <v>16</v>
      </c>
    </row>
    <row r="13" spans="1:18" s="49" customFormat="1" ht="39.950000000000003" customHeight="1" x14ac:dyDescent="0.2">
      <c r="A13" s="48"/>
      <c r="B13" s="134" t="s">
        <v>3</v>
      </c>
      <c r="C13" s="134" t="s">
        <v>339</v>
      </c>
      <c r="D13" s="134" t="s">
        <v>339</v>
      </c>
      <c r="E13" s="224" t="s">
        <v>60</v>
      </c>
      <c r="F13" s="225">
        <v>144542121</v>
      </c>
      <c r="G13" s="225">
        <v>144442121</v>
      </c>
      <c r="H13" s="225">
        <v>78651189</v>
      </c>
      <c r="I13" s="225">
        <v>8342540</v>
      </c>
      <c r="J13" s="225">
        <v>100000</v>
      </c>
      <c r="K13" s="225">
        <v>18508951.600000001</v>
      </c>
      <c r="L13" s="225">
        <v>15639451.6</v>
      </c>
      <c r="M13" s="225">
        <v>2869500</v>
      </c>
      <c r="N13" s="225">
        <v>110000</v>
      </c>
      <c r="O13" s="225">
        <v>36000</v>
      </c>
      <c r="P13" s="225">
        <v>15639451.6</v>
      </c>
      <c r="Q13" s="225">
        <v>163051072.59999999</v>
      </c>
    </row>
    <row r="14" spans="1:18" ht="40.5" customHeight="1" x14ac:dyDescent="0.3">
      <c r="B14" s="134" t="s">
        <v>1</v>
      </c>
      <c r="C14" s="134" t="s">
        <v>339</v>
      </c>
      <c r="D14" s="134" t="s">
        <v>339</v>
      </c>
      <c r="E14" s="224" t="s">
        <v>60</v>
      </c>
      <c r="F14" s="225">
        <v>144542121</v>
      </c>
      <c r="G14" s="225">
        <v>144442121</v>
      </c>
      <c r="H14" s="225">
        <v>78651189</v>
      </c>
      <c r="I14" s="225">
        <v>8342540</v>
      </c>
      <c r="J14" s="225">
        <v>100000</v>
      </c>
      <c r="K14" s="225">
        <v>18508951.600000001</v>
      </c>
      <c r="L14" s="225">
        <v>15639451.6</v>
      </c>
      <c r="M14" s="225">
        <v>2869500</v>
      </c>
      <c r="N14" s="225">
        <v>110000</v>
      </c>
      <c r="O14" s="225">
        <v>36000</v>
      </c>
      <c r="P14" s="225">
        <v>15639451.6</v>
      </c>
      <c r="Q14" s="225">
        <v>163051072.59999999</v>
      </c>
      <c r="R14" s="163"/>
    </row>
    <row r="15" spans="1:18" ht="122.1" customHeight="1" x14ac:dyDescent="0.3">
      <c r="B15" s="202" t="s">
        <v>103</v>
      </c>
      <c r="C15" s="202" t="s">
        <v>104</v>
      </c>
      <c r="D15" s="202" t="s">
        <v>2</v>
      </c>
      <c r="E15" s="226" t="s">
        <v>105</v>
      </c>
      <c r="F15" s="227">
        <v>30420495</v>
      </c>
      <c r="G15" s="227">
        <v>30420495</v>
      </c>
      <c r="H15" s="227">
        <v>22773215</v>
      </c>
      <c r="I15" s="227">
        <v>905568</v>
      </c>
      <c r="J15" s="227">
        <v>0</v>
      </c>
      <c r="K15" s="227">
        <v>0</v>
      </c>
      <c r="L15" s="227">
        <v>0</v>
      </c>
      <c r="M15" s="227">
        <v>0</v>
      </c>
      <c r="N15" s="227">
        <v>0</v>
      </c>
      <c r="O15" s="227">
        <v>0</v>
      </c>
      <c r="P15" s="227">
        <v>0</v>
      </c>
      <c r="Q15" s="225">
        <v>30420495</v>
      </c>
    </row>
    <row r="16" spans="1:18" ht="54.95" customHeight="1" x14ac:dyDescent="0.3">
      <c r="B16" s="202" t="s">
        <v>107</v>
      </c>
      <c r="C16" s="202" t="s">
        <v>22</v>
      </c>
      <c r="D16" s="202" t="s">
        <v>21</v>
      </c>
      <c r="E16" s="226" t="s">
        <v>108</v>
      </c>
      <c r="F16" s="227">
        <v>388170</v>
      </c>
      <c r="G16" s="227">
        <v>388170</v>
      </c>
      <c r="H16" s="227">
        <v>298495</v>
      </c>
      <c r="I16" s="227">
        <v>23000</v>
      </c>
      <c r="J16" s="227">
        <v>0</v>
      </c>
      <c r="K16" s="227">
        <v>70000</v>
      </c>
      <c r="L16" s="227">
        <v>0</v>
      </c>
      <c r="M16" s="227">
        <v>70000</v>
      </c>
      <c r="N16" s="227">
        <v>10000</v>
      </c>
      <c r="O16" s="227">
        <v>33000</v>
      </c>
      <c r="P16" s="227">
        <v>0</v>
      </c>
      <c r="Q16" s="225">
        <v>458170</v>
      </c>
    </row>
    <row r="17" spans="1:17" ht="54.6" customHeight="1" x14ac:dyDescent="0.3">
      <c r="B17" s="202" t="s">
        <v>7</v>
      </c>
      <c r="C17" s="202" t="s">
        <v>14</v>
      </c>
      <c r="D17" s="202" t="s">
        <v>8</v>
      </c>
      <c r="E17" s="226" t="s">
        <v>78</v>
      </c>
      <c r="F17" s="227">
        <v>61926634</v>
      </c>
      <c r="G17" s="227">
        <v>61926634</v>
      </c>
      <c r="H17" s="227">
        <v>43391637</v>
      </c>
      <c r="I17" s="227">
        <v>4474564</v>
      </c>
      <c r="J17" s="227">
        <v>0</v>
      </c>
      <c r="K17" s="227">
        <v>3272165</v>
      </c>
      <c r="L17" s="227">
        <v>1772165</v>
      </c>
      <c r="M17" s="227">
        <v>1500000</v>
      </c>
      <c r="N17" s="227">
        <v>0</v>
      </c>
      <c r="O17" s="227">
        <v>0</v>
      </c>
      <c r="P17" s="227">
        <v>1772165</v>
      </c>
      <c r="Q17" s="225">
        <v>65198799</v>
      </c>
    </row>
    <row r="18" spans="1:17" ht="66" customHeight="1" x14ac:dyDescent="0.3">
      <c r="B18" s="202" t="s">
        <v>72</v>
      </c>
      <c r="C18" s="202" t="s">
        <v>73</v>
      </c>
      <c r="D18" s="202" t="s">
        <v>74</v>
      </c>
      <c r="E18" s="226" t="s">
        <v>75</v>
      </c>
      <c r="F18" s="227">
        <v>6503700</v>
      </c>
      <c r="G18" s="227">
        <v>6503700</v>
      </c>
      <c r="H18" s="227">
        <v>0</v>
      </c>
      <c r="I18" s="227">
        <v>0</v>
      </c>
      <c r="J18" s="227">
        <v>0</v>
      </c>
      <c r="K18" s="227">
        <v>1300000</v>
      </c>
      <c r="L18" s="227">
        <v>1300000</v>
      </c>
      <c r="M18" s="227">
        <v>0</v>
      </c>
      <c r="N18" s="227">
        <v>0</v>
      </c>
      <c r="O18" s="227">
        <v>0</v>
      </c>
      <c r="P18" s="227">
        <v>1300000</v>
      </c>
      <c r="Q18" s="225">
        <v>7803700</v>
      </c>
    </row>
    <row r="19" spans="1:17" ht="83.1" customHeight="1" x14ac:dyDescent="0.3">
      <c r="B19" s="202" t="s">
        <v>88</v>
      </c>
      <c r="C19" s="202" t="s">
        <v>112</v>
      </c>
      <c r="D19" s="202" t="s">
        <v>110</v>
      </c>
      <c r="E19" s="226" t="s">
        <v>87</v>
      </c>
      <c r="F19" s="227">
        <v>3100000</v>
      </c>
      <c r="G19" s="227">
        <v>3100000</v>
      </c>
      <c r="H19" s="227">
        <v>0</v>
      </c>
      <c r="I19" s="227">
        <v>0</v>
      </c>
      <c r="J19" s="227">
        <v>0</v>
      </c>
      <c r="K19" s="227">
        <v>0</v>
      </c>
      <c r="L19" s="227">
        <v>0</v>
      </c>
      <c r="M19" s="227">
        <v>0</v>
      </c>
      <c r="N19" s="227">
        <v>0</v>
      </c>
      <c r="O19" s="227">
        <v>0</v>
      </c>
      <c r="P19" s="227">
        <v>0</v>
      </c>
      <c r="Q19" s="225">
        <v>3100000</v>
      </c>
    </row>
    <row r="20" spans="1:17" ht="77.45" customHeight="1" x14ac:dyDescent="0.3">
      <c r="B20" s="202" t="s">
        <v>99</v>
      </c>
      <c r="C20" s="202" t="s">
        <v>113</v>
      </c>
      <c r="D20" s="202" t="s">
        <v>76</v>
      </c>
      <c r="E20" s="226" t="s">
        <v>114</v>
      </c>
      <c r="F20" s="227">
        <v>2041040</v>
      </c>
      <c r="G20" s="227">
        <v>2041040</v>
      </c>
      <c r="H20" s="227">
        <v>0</v>
      </c>
      <c r="I20" s="227">
        <v>220840</v>
      </c>
      <c r="J20" s="227">
        <v>0</v>
      </c>
      <c r="K20" s="227">
        <v>0</v>
      </c>
      <c r="L20" s="227">
        <v>0</v>
      </c>
      <c r="M20" s="227">
        <v>0</v>
      </c>
      <c r="N20" s="227">
        <v>0</v>
      </c>
      <c r="O20" s="227">
        <v>0</v>
      </c>
      <c r="P20" s="227">
        <v>0</v>
      </c>
      <c r="Q20" s="225">
        <v>2041040</v>
      </c>
    </row>
    <row r="21" spans="1:17" ht="87.95" customHeight="1" x14ac:dyDescent="0.3">
      <c r="B21" s="202" t="s">
        <v>191</v>
      </c>
      <c r="C21" s="202" t="s">
        <v>192</v>
      </c>
      <c r="D21" s="202" t="s">
        <v>150</v>
      </c>
      <c r="E21" s="226" t="s">
        <v>193</v>
      </c>
      <c r="F21" s="227">
        <v>1471000</v>
      </c>
      <c r="G21" s="227">
        <v>1471000</v>
      </c>
      <c r="H21" s="227">
        <v>0</v>
      </c>
      <c r="I21" s="227">
        <v>0</v>
      </c>
      <c r="J21" s="227">
        <v>0</v>
      </c>
      <c r="K21" s="227">
        <v>0</v>
      </c>
      <c r="L21" s="227">
        <v>0</v>
      </c>
      <c r="M21" s="227">
        <v>0</v>
      </c>
      <c r="N21" s="227">
        <v>0</v>
      </c>
      <c r="O21" s="227">
        <v>0</v>
      </c>
      <c r="P21" s="227">
        <v>0</v>
      </c>
      <c r="Q21" s="225">
        <v>1471000</v>
      </c>
    </row>
    <row r="22" spans="1:17" ht="78.599999999999994" customHeight="1" x14ac:dyDescent="0.3">
      <c r="B22" s="202" t="s">
        <v>148</v>
      </c>
      <c r="C22" s="202" t="s">
        <v>149</v>
      </c>
      <c r="D22" s="202" t="s">
        <v>150</v>
      </c>
      <c r="E22" s="226" t="s">
        <v>151</v>
      </c>
      <c r="F22" s="227">
        <v>170000</v>
      </c>
      <c r="G22" s="227">
        <v>170000</v>
      </c>
      <c r="H22" s="227">
        <v>0</v>
      </c>
      <c r="I22" s="227">
        <v>0</v>
      </c>
      <c r="J22" s="227">
        <v>0</v>
      </c>
      <c r="K22" s="227">
        <v>0</v>
      </c>
      <c r="L22" s="227">
        <v>0</v>
      </c>
      <c r="M22" s="227">
        <v>0</v>
      </c>
      <c r="N22" s="227">
        <v>0</v>
      </c>
      <c r="O22" s="227">
        <v>0</v>
      </c>
      <c r="P22" s="227">
        <v>0</v>
      </c>
      <c r="Q22" s="225">
        <v>170000</v>
      </c>
    </row>
    <row r="23" spans="1:17" ht="77.099999999999994" customHeight="1" x14ac:dyDescent="0.3">
      <c r="B23" s="202" t="s">
        <v>200</v>
      </c>
      <c r="C23" s="202" t="s">
        <v>201</v>
      </c>
      <c r="D23" s="202" t="s">
        <v>150</v>
      </c>
      <c r="E23" s="226" t="s">
        <v>202</v>
      </c>
      <c r="F23" s="227">
        <v>50000</v>
      </c>
      <c r="G23" s="227">
        <v>50000</v>
      </c>
      <c r="H23" s="227">
        <v>0</v>
      </c>
      <c r="I23" s="227">
        <v>0</v>
      </c>
      <c r="J23" s="227">
        <v>0</v>
      </c>
      <c r="K23" s="227">
        <v>0</v>
      </c>
      <c r="L23" s="227">
        <v>0</v>
      </c>
      <c r="M23" s="227">
        <v>0</v>
      </c>
      <c r="N23" s="227">
        <v>0</v>
      </c>
      <c r="O23" s="227">
        <v>0</v>
      </c>
      <c r="P23" s="227">
        <v>0</v>
      </c>
      <c r="Q23" s="225">
        <v>50000</v>
      </c>
    </row>
    <row r="24" spans="1:17" ht="84" customHeight="1" x14ac:dyDescent="0.3">
      <c r="B24" s="202" t="s">
        <v>347</v>
      </c>
      <c r="C24" s="202" t="s">
        <v>348</v>
      </c>
      <c r="D24" s="202" t="s">
        <v>349</v>
      </c>
      <c r="E24" s="226" t="s">
        <v>350</v>
      </c>
      <c r="F24" s="227">
        <v>550000</v>
      </c>
      <c r="G24" s="227">
        <v>550000</v>
      </c>
      <c r="H24" s="227">
        <v>0</v>
      </c>
      <c r="I24" s="227">
        <v>0</v>
      </c>
      <c r="J24" s="227">
        <v>0</v>
      </c>
      <c r="K24" s="227">
        <v>0</v>
      </c>
      <c r="L24" s="227">
        <v>0</v>
      </c>
      <c r="M24" s="227">
        <v>0</v>
      </c>
      <c r="N24" s="227">
        <v>0</v>
      </c>
      <c r="O24" s="227">
        <v>0</v>
      </c>
      <c r="P24" s="227">
        <v>0</v>
      </c>
      <c r="Q24" s="225">
        <v>550000</v>
      </c>
    </row>
    <row r="25" spans="1:17" ht="108.6" customHeight="1" x14ac:dyDescent="0.3">
      <c r="B25" s="202" t="s">
        <v>13</v>
      </c>
      <c r="C25" s="202" t="s">
        <v>11</v>
      </c>
      <c r="D25" s="202" t="s">
        <v>12</v>
      </c>
      <c r="E25" s="226" t="s">
        <v>77</v>
      </c>
      <c r="F25" s="227">
        <v>7797642</v>
      </c>
      <c r="G25" s="227">
        <v>7797642</v>
      </c>
      <c r="H25" s="227">
        <v>5665340</v>
      </c>
      <c r="I25" s="227">
        <v>659462</v>
      </c>
      <c r="J25" s="227">
        <v>0</v>
      </c>
      <c r="K25" s="227">
        <v>1253000</v>
      </c>
      <c r="L25" s="227">
        <v>18000</v>
      </c>
      <c r="M25" s="227">
        <v>1235000</v>
      </c>
      <c r="N25" s="227">
        <v>100000</v>
      </c>
      <c r="O25" s="227">
        <v>3000</v>
      </c>
      <c r="P25" s="227">
        <v>18000</v>
      </c>
      <c r="Q25" s="225">
        <v>9050642</v>
      </c>
    </row>
    <row r="26" spans="1:17" ht="72" customHeight="1" x14ac:dyDescent="0.3">
      <c r="B26" s="202" t="s">
        <v>59</v>
      </c>
      <c r="C26" s="202" t="s">
        <v>58</v>
      </c>
      <c r="D26" s="202" t="s">
        <v>14</v>
      </c>
      <c r="E26" s="226" t="s">
        <v>106</v>
      </c>
      <c r="F26" s="227">
        <v>1326857</v>
      </c>
      <c r="G26" s="227">
        <v>1326857</v>
      </c>
      <c r="H26" s="227">
        <v>1027390</v>
      </c>
      <c r="I26" s="227">
        <v>48000</v>
      </c>
      <c r="J26" s="227">
        <v>0</v>
      </c>
      <c r="K26" s="227">
        <v>0</v>
      </c>
      <c r="L26" s="227">
        <v>0</v>
      </c>
      <c r="M26" s="227">
        <v>0</v>
      </c>
      <c r="N26" s="227">
        <v>0</v>
      </c>
      <c r="O26" s="227">
        <v>0</v>
      </c>
      <c r="P26" s="227">
        <v>0</v>
      </c>
      <c r="Q26" s="225">
        <v>1326857</v>
      </c>
    </row>
    <row r="27" spans="1:17" ht="70.5" customHeight="1" x14ac:dyDescent="0.3">
      <c r="B27" s="202" t="s">
        <v>115</v>
      </c>
      <c r="C27" s="202" t="s">
        <v>116</v>
      </c>
      <c r="D27" s="202" t="s">
        <v>117</v>
      </c>
      <c r="E27" s="226" t="s">
        <v>346</v>
      </c>
      <c r="F27" s="227">
        <v>1222000</v>
      </c>
      <c r="G27" s="227">
        <v>1222000</v>
      </c>
      <c r="H27" s="227">
        <v>855700</v>
      </c>
      <c r="I27" s="227">
        <v>136759</v>
      </c>
      <c r="J27" s="227">
        <v>0</v>
      </c>
      <c r="K27" s="227">
        <v>18000</v>
      </c>
      <c r="L27" s="227">
        <v>18000</v>
      </c>
      <c r="M27" s="227">
        <v>0</v>
      </c>
      <c r="N27" s="227">
        <v>0</v>
      </c>
      <c r="O27" s="227">
        <v>0</v>
      </c>
      <c r="P27" s="227">
        <v>18000</v>
      </c>
      <c r="Q27" s="225">
        <v>1240000</v>
      </c>
    </row>
    <row r="28" spans="1:17" ht="111.95" customHeight="1" x14ac:dyDescent="0.3">
      <c r="B28" s="202" t="s">
        <v>358</v>
      </c>
      <c r="C28" s="202" t="s">
        <v>359</v>
      </c>
      <c r="D28" s="202" t="s">
        <v>117</v>
      </c>
      <c r="E28" s="226" t="s">
        <v>360</v>
      </c>
      <c r="F28" s="227">
        <v>331458</v>
      </c>
      <c r="G28" s="227">
        <v>331458</v>
      </c>
      <c r="H28" s="227">
        <v>197200</v>
      </c>
      <c r="I28" s="227">
        <v>42112</v>
      </c>
      <c r="J28" s="227">
        <v>0</v>
      </c>
      <c r="K28" s="227">
        <v>0</v>
      </c>
      <c r="L28" s="227">
        <v>0</v>
      </c>
      <c r="M28" s="227">
        <v>0</v>
      </c>
      <c r="N28" s="227">
        <v>0</v>
      </c>
      <c r="O28" s="227">
        <v>0</v>
      </c>
      <c r="P28" s="227">
        <v>0</v>
      </c>
      <c r="Q28" s="225">
        <v>331458</v>
      </c>
    </row>
    <row r="29" spans="1:17" ht="152.44999999999999" customHeight="1" x14ac:dyDescent="0.3">
      <c r="B29" s="202" t="s">
        <v>242</v>
      </c>
      <c r="C29" s="202" t="s">
        <v>243</v>
      </c>
      <c r="D29" s="202" t="s">
        <v>14</v>
      </c>
      <c r="E29" s="226" t="s">
        <v>244</v>
      </c>
      <c r="F29" s="227">
        <v>5455000</v>
      </c>
      <c r="G29" s="227">
        <v>5455000</v>
      </c>
      <c r="H29" s="227">
        <v>0</v>
      </c>
      <c r="I29" s="227">
        <v>0</v>
      </c>
      <c r="J29" s="227">
        <v>0</v>
      </c>
      <c r="K29" s="227">
        <v>0</v>
      </c>
      <c r="L29" s="227">
        <v>0</v>
      </c>
      <c r="M29" s="227">
        <v>0</v>
      </c>
      <c r="N29" s="227">
        <v>0</v>
      </c>
      <c r="O29" s="227">
        <v>0</v>
      </c>
      <c r="P29" s="227">
        <v>0</v>
      </c>
      <c r="Q29" s="225">
        <v>5455000</v>
      </c>
    </row>
    <row r="30" spans="1:17" ht="360.6" customHeight="1" x14ac:dyDescent="0.3">
      <c r="B30" s="202" t="s">
        <v>534</v>
      </c>
      <c r="C30" s="202" t="s">
        <v>535</v>
      </c>
      <c r="D30" s="202" t="s">
        <v>536</v>
      </c>
      <c r="E30" s="226" t="s">
        <v>537</v>
      </c>
      <c r="F30" s="227">
        <v>0</v>
      </c>
      <c r="G30" s="227">
        <v>0</v>
      </c>
      <c r="H30" s="227">
        <v>0</v>
      </c>
      <c r="I30" s="227">
        <v>0</v>
      </c>
      <c r="J30" s="227">
        <v>0</v>
      </c>
      <c r="K30" s="227">
        <v>5405286.5999999996</v>
      </c>
      <c r="L30" s="227">
        <v>5405286.5999999996</v>
      </c>
      <c r="M30" s="227">
        <v>0</v>
      </c>
      <c r="N30" s="227">
        <v>0</v>
      </c>
      <c r="O30" s="227">
        <v>0</v>
      </c>
      <c r="P30" s="227">
        <v>5405286.5999999996</v>
      </c>
      <c r="Q30" s="225">
        <v>5405286.5999999996</v>
      </c>
    </row>
    <row r="31" spans="1:17" s="39" customFormat="1" ht="58.5" customHeight="1" x14ac:dyDescent="0.3">
      <c r="A31" s="197"/>
      <c r="B31" s="202" t="s">
        <v>100</v>
      </c>
      <c r="C31" s="202" t="s">
        <v>118</v>
      </c>
      <c r="D31" s="202" t="s">
        <v>10</v>
      </c>
      <c r="E31" s="226" t="s">
        <v>81</v>
      </c>
      <c r="F31" s="227">
        <v>6915000</v>
      </c>
      <c r="G31" s="227">
        <v>6915000</v>
      </c>
      <c r="H31" s="227">
        <v>0</v>
      </c>
      <c r="I31" s="227">
        <v>0</v>
      </c>
      <c r="J31" s="227">
        <v>0</v>
      </c>
      <c r="K31" s="227">
        <v>0</v>
      </c>
      <c r="L31" s="227">
        <v>0</v>
      </c>
      <c r="M31" s="227">
        <v>0</v>
      </c>
      <c r="N31" s="227">
        <v>0</v>
      </c>
      <c r="O31" s="227">
        <v>0</v>
      </c>
      <c r="P31" s="227">
        <v>0</v>
      </c>
      <c r="Q31" s="225">
        <v>6915000</v>
      </c>
    </row>
    <row r="32" spans="1:17" s="39" customFormat="1" ht="56.1" customHeight="1" x14ac:dyDescent="0.3">
      <c r="A32" s="197"/>
      <c r="B32" s="202" t="s">
        <v>86</v>
      </c>
      <c r="C32" s="202" t="s">
        <v>119</v>
      </c>
      <c r="D32" s="202" t="s">
        <v>17</v>
      </c>
      <c r="E32" s="226" t="s">
        <v>79</v>
      </c>
      <c r="F32" s="227">
        <v>756300</v>
      </c>
      <c r="G32" s="227">
        <v>756300</v>
      </c>
      <c r="H32" s="227">
        <v>0</v>
      </c>
      <c r="I32" s="227">
        <v>0</v>
      </c>
      <c r="J32" s="227">
        <v>0</v>
      </c>
      <c r="K32" s="227">
        <v>0</v>
      </c>
      <c r="L32" s="227">
        <v>0</v>
      </c>
      <c r="M32" s="227">
        <v>0</v>
      </c>
      <c r="N32" s="227">
        <v>0</v>
      </c>
      <c r="O32" s="227">
        <v>0</v>
      </c>
      <c r="P32" s="227">
        <v>0</v>
      </c>
      <c r="Q32" s="225">
        <v>756300</v>
      </c>
    </row>
    <row r="33" spans="1:17" s="39" customFormat="1" ht="69.599999999999994" customHeight="1" x14ac:dyDescent="0.3">
      <c r="A33" s="197"/>
      <c r="B33" s="202" t="s">
        <v>447</v>
      </c>
      <c r="C33" s="202" t="s">
        <v>448</v>
      </c>
      <c r="D33" s="202" t="s">
        <v>20</v>
      </c>
      <c r="E33" s="226" t="s">
        <v>449</v>
      </c>
      <c r="F33" s="227">
        <v>145300</v>
      </c>
      <c r="G33" s="227">
        <v>145300</v>
      </c>
      <c r="H33" s="227">
        <v>0</v>
      </c>
      <c r="I33" s="227">
        <v>0</v>
      </c>
      <c r="J33" s="227">
        <v>0</v>
      </c>
      <c r="K33" s="227">
        <v>0</v>
      </c>
      <c r="L33" s="227">
        <v>0</v>
      </c>
      <c r="M33" s="227">
        <v>0</v>
      </c>
      <c r="N33" s="227">
        <v>0</v>
      </c>
      <c r="O33" s="227">
        <v>0</v>
      </c>
      <c r="P33" s="227">
        <v>0</v>
      </c>
      <c r="Q33" s="225">
        <v>145300</v>
      </c>
    </row>
    <row r="34" spans="1:17" s="39" customFormat="1" ht="68.099999999999994" customHeight="1" x14ac:dyDescent="0.3">
      <c r="A34" s="197"/>
      <c r="B34" s="202" t="s">
        <v>97</v>
      </c>
      <c r="C34" s="202" t="s">
        <v>120</v>
      </c>
      <c r="D34" s="202" t="s">
        <v>20</v>
      </c>
      <c r="E34" s="226" t="s">
        <v>96</v>
      </c>
      <c r="F34" s="227">
        <v>11007754</v>
      </c>
      <c r="G34" s="227">
        <v>11007754</v>
      </c>
      <c r="H34" s="227">
        <v>4171212</v>
      </c>
      <c r="I34" s="227">
        <v>1822835</v>
      </c>
      <c r="J34" s="227">
        <v>0</v>
      </c>
      <c r="K34" s="227">
        <v>0</v>
      </c>
      <c r="L34" s="227">
        <v>0</v>
      </c>
      <c r="M34" s="227">
        <v>0</v>
      </c>
      <c r="N34" s="227">
        <v>0</v>
      </c>
      <c r="O34" s="227">
        <v>0</v>
      </c>
      <c r="P34" s="227">
        <v>0</v>
      </c>
      <c r="Q34" s="225">
        <v>11007754</v>
      </c>
    </row>
    <row r="35" spans="1:17" ht="58.5" customHeight="1" x14ac:dyDescent="0.3">
      <c r="B35" s="202" t="s">
        <v>520</v>
      </c>
      <c r="C35" s="202" t="s">
        <v>521</v>
      </c>
      <c r="D35" s="202" t="s">
        <v>522</v>
      </c>
      <c r="E35" s="226" t="s">
        <v>523</v>
      </c>
      <c r="F35" s="227">
        <v>43855</v>
      </c>
      <c r="G35" s="227">
        <v>43855</v>
      </c>
      <c r="H35" s="227">
        <v>0</v>
      </c>
      <c r="I35" s="227">
        <v>0</v>
      </c>
      <c r="J35" s="227">
        <v>0</v>
      </c>
      <c r="K35" s="227">
        <v>0</v>
      </c>
      <c r="L35" s="227">
        <v>0</v>
      </c>
      <c r="M35" s="227">
        <v>0</v>
      </c>
      <c r="N35" s="227">
        <v>0</v>
      </c>
      <c r="O35" s="227">
        <v>0</v>
      </c>
      <c r="P35" s="227">
        <v>0</v>
      </c>
      <c r="Q35" s="225">
        <v>43855</v>
      </c>
    </row>
    <row r="36" spans="1:17" ht="70.5" customHeight="1" x14ac:dyDescent="0.3">
      <c r="B36" s="202" t="s">
        <v>572</v>
      </c>
      <c r="C36" s="202" t="s">
        <v>573</v>
      </c>
      <c r="D36" s="202" t="s">
        <v>483</v>
      </c>
      <c r="E36" s="226" t="s">
        <v>591</v>
      </c>
      <c r="F36" s="227">
        <v>0</v>
      </c>
      <c r="G36" s="227">
        <v>0</v>
      </c>
      <c r="H36" s="227">
        <v>0</v>
      </c>
      <c r="I36" s="227">
        <v>0</v>
      </c>
      <c r="J36" s="227">
        <v>0</v>
      </c>
      <c r="K36" s="227">
        <v>96000</v>
      </c>
      <c r="L36" s="227">
        <v>96000</v>
      </c>
      <c r="M36" s="227">
        <v>0</v>
      </c>
      <c r="N36" s="227">
        <v>0</v>
      </c>
      <c r="O36" s="227">
        <v>0</v>
      </c>
      <c r="P36" s="227">
        <v>96000</v>
      </c>
      <c r="Q36" s="225">
        <v>96000</v>
      </c>
    </row>
    <row r="37" spans="1:17" ht="80.099999999999994" customHeight="1" x14ac:dyDescent="0.3">
      <c r="B37" s="202" t="s">
        <v>102</v>
      </c>
      <c r="C37" s="202" t="s">
        <v>122</v>
      </c>
      <c r="D37" s="202" t="s">
        <v>98</v>
      </c>
      <c r="E37" s="226" t="s">
        <v>101</v>
      </c>
      <c r="F37" s="227">
        <v>994923</v>
      </c>
      <c r="G37" s="227">
        <v>994923</v>
      </c>
      <c r="H37" s="227">
        <v>0</v>
      </c>
      <c r="I37" s="227">
        <v>0</v>
      </c>
      <c r="J37" s="227">
        <v>0</v>
      </c>
      <c r="K37" s="227">
        <v>0</v>
      </c>
      <c r="L37" s="227">
        <v>0</v>
      </c>
      <c r="M37" s="227">
        <v>0</v>
      </c>
      <c r="N37" s="227">
        <v>0</v>
      </c>
      <c r="O37" s="227">
        <v>0</v>
      </c>
      <c r="P37" s="227">
        <v>0</v>
      </c>
      <c r="Q37" s="225">
        <v>994923</v>
      </c>
    </row>
    <row r="38" spans="1:17" ht="64.5" customHeight="1" x14ac:dyDescent="0.3">
      <c r="B38" s="202" t="s">
        <v>140</v>
      </c>
      <c r="C38" s="202" t="s">
        <v>141</v>
      </c>
      <c r="D38" s="202" t="s">
        <v>121</v>
      </c>
      <c r="E38" s="226" t="s">
        <v>142</v>
      </c>
      <c r="F38" s="227">
        <v>64040</v>
      </c>
      <c r="G38" s="227">
        <v>64040</v>
      </c>
      <c r="H38" s="227">
        <v>0</v>
      </c>
      <c r="I38" s="227">
        <v>0</v>
      </c>
      <c r="J38" s="227">
        <v>0</v>
      </c>
      <c r="K38" s="227">
        <v>0</v>
      </c>
      <c r="L38" s="227">
        <v>0</v>
      </c>
      <c r="M38" s="227">
        <v>0</v>
      </c>
      <c r="N38" s="227">
        <v>0</v>
      </c>
      <c r="O38" s="227">
        <v>0</v>
      </c>
      <c r="P38" s="227">
        <v>0</v>
      </c>
      <c r="Q38" s="225">
        <v>64040</v>
      </c>
    </row>
    <row r="39" spans="1:17" ht="57" customHeight="1" x14ac:dyDescent="0.3">
      <c r="B39" s="202" t="s">
        <v>467</v>
      </c>
      <c r="C39" s="202" t="s">
        <v>468</v>
      </c>
      <c r="D39" s="202" t="s">
        <v>121</v>
      </c>
      <c r="E39" s="226" t="s">
        <v>469</v>
      </c>
      <c r="F39" s="227">
        <v>116300</v>
      </c>
      <c r="G39" s="227">
        <v>16300</v>
      </c>
      <c r="H39" s="227">
        <v>0</v>
      </c>
      <c r="I39" s="227">
        <v>0</v>
      </c>
      <c r="J39" s="227">
        <v>100000</v>
      </c>
      <c r="K39" s="227">
        <v>0</v>
      </c>
      <c r="L39" s="227">
        <v>0</v>
      </c>
      <c r="M39" s="227">
        <v>0</v>
      </c>
      <c r="N39" s="227">
        <v>0</v>
      </c>
      <c r="O39" s="227">
        <v>0</v>
      </c>
      <c r="P39" s="227">
        <v>0</v>
      </c>
      <c r="Q39" s="225">
        <v>116300</v>
      </c>
    </row>
    <row r="40" spans="1:17" ht="63.6" customHeight="1" x14ac:dyDescent="0.3">
      <c r="B40" s="202" t="s">
        <v>433</v>
      </c>
      <c r="C40" s="202" t="s">
        <v>434</v>
      </c>
      <c r="D40" s="202" t="s">
        <v>163</v>
      </c>
      <c r="E40" s="226" t="s">
        <v>435</v>
      </c>
      <c r="F40" s="227">
        <v>349000</v>
      </c>
      <c r="G40" s="227">
        <v>349000</v>
      </c>
      <c r="H40" s="227">
        <v>271000</v>
      </c>
      <c r="I40" s="227">
        <v>9400</v>
      </c>
      <c r="J40" s="227">
        <v>0</v>
      </c>
      <c r="K40" s="227">
        <v>0</v>
      </c>
      <c r="L40" s="227">
        <v>0</v>
      </c>
      <c r="M40" s="227">
        <v>0</v>
      </c>
      <c r="N40" s="227">
        <v>0</v>
      </c>
      <c r="O40" s="227">
        <v>0</v>
      </c>
      <c r="P40" s="227">
        <v>0</v>
      </c>
      <c r="Q40" s="225">
        <v>349000</v>
      </c>
    </row>
    <row r="41" spans="1:17" ht="65.099999999999994" customHeight="1" x14ac:dyDescent="0.3">
      <c r="B41" s="202" t="s">
        <v>351</v>
      </c>
      <c r="C41" s="202" t="s">
        <v>352</v>
      </c>
      <c r="D41" s="202" t="s">
        <v>353</v>
      </c>
      <c r="E41" s="226" t="s">
        <v>354</v>
      </c>
      <c r="F41" s="227">
        <v>355950</v>
      </c>
      <c r="G41" s="227">
        <v>355950</v>
      </c>
      <c r="H41" s="227">
        <v>0</v>
      </c>
      <c r="I41" s="227">
        <v>0</v>
      </c>
      <c r="J41" s="227">
        <v>0</v>
      </c>
      <c r="K41" s="227">
        <v>0</v>
      </c>
      <c r="L41" s="227">
        <v>0</v>
      </c>
      <c r="M41" s="227">
        <v>0</v>
      </c>
      <c r="N41" s="227">
        <v>0</v>
      </c>
      <c r="O41" s="227">
        <v>0</v>
      </c>
      <c r="P41" s="227">
        <v>0</v>
      </c>
      <c r="Q41" s="225">
        <v>355950</v>
      </c>
    </row>
    <row r="42" spans="1:17" ht="59.45" customHeight="1" x14ac:dyDescent="0.3">
      <c r="B42" s="202" t="s">
        <v>502</v>
      </c>
      <c r="C42" s="202" t="s">
        <v>503</v>
      </c>
      <c r="D42" s="202" t="s">
        <v>353</v>
      </c>
      <c r="E42" s="226" t="s">
        <v>504</v>
      </c>
      <c r="F42" s="227">
        <v>12658</v>
      </c>
      <c r="G42" s="227">
        <v>12658</v>
      </c>
      <c r="H42" s="227">
        <v>0</v>
      </c>
      <c r="I42" s="227">
        <v>0</v>
      </c>
      <c r="J42" s="227">
        <v>0</v>
      </c>
      <c r="K42" s="227">
        <v>150000</v>
      </c>
      <c r="L42" s="227">
        <v>150000</v>
      </c>
      <c r="M42" s="227">
        <v>0</v>
      </c>
      <c r="N42" s="227">
        <v>0</v>
      </c>
      <c r="O42" s="227">
        <v>0</v>
      </c>
      <c r="P42" s="227">
        <v>150000</v>
      </c>
      <c r="Q42" s="225">
        <v>162658</v>
      </c>
    </row>
    <row r="43" spans="1:17" ht="62.1" customHeight="1" x14ac:dyDescent="0.3">
      <c r="B43" s="202" t="s">
        <v>355</v>
      </c>
      <c r="C43" s="202" t="s">
        <v>356</v>
      </c>
      <c r="D43" s="202" t="s">
        <v>353</v>
      </c>
      <c r="E43" s="226" t="s">
        <v>357</v>
      </c>
      <c r="F43" s="227">
        <v>1027045</v>
      </c>
      <c r="G43" s="227">
        <v>1027045</v>
      </c>
      <c r="H43" s="227">
        <v>0</v>
      </c>
      <c r="I43" s="227">
        <v>0</v>
      </c>
      <c r="J43" s="227">
        <v>0</v>
      </c>
      <c r="K43" s="227">
        <v>6880000</v>
      </c>
      <c r="L43" s="227">
        <v>6880000</v>
      </c>
      <c r="M43" s="227">
        <v>0</v>
      </c>
      <c r="N43" s="227">
        <v>0</v>
      </c>
      <c r="O43" s="227">
        <v>0</v>
      </c>
      <c r="P43" s="227">
        <v>6880000</v>
      </c>
      <c r="Q43" s="225">
        <v>7907045</v>
      </c>
    </row>
    <row r="44" spans="1:17" ht="68.45" customHeight="1" x14ac:dyDescent="0.3">
      <c r="B44" s="202" t="s">
        <v>205</v>
      </c>
      <c r="C44" s="202" t="s">
        <v>395</v>
      </c>
      <c r="D44" s="202" t="s">
        <v>206</v>
      </c>
      <c r="E44" s="226" t="s">
        <v>125</v>
      </c>
      <c r="F44" s="227">
        <v>0</v>
      </c>
      <c r="G44" s="227">
        <v>0</v>
      </c>
      <c r="H44" s="227">
        <v>0</v>
      </c>
      <c r="I44" s="227">
        <v>0</v>
      </c>
      <c r="J44" s="227">
        <v>0</v>
      </c>
      <c r="K44" s="227">
        <v>14500</v>
      </c>
      <c r="L44" s="227">
        <v>0</v>
      </c>
      <c r="M44" s="227">
        <v>14500</v>
      </c>
      <c r="N44" s="227">
        <v>0</v>
      </c>
      <c r="O44" s="227">
        <v>0</v>
      </c>
      <c r="P44" s="227">
        <v>0</v>
      </c>
      <c r="Q44" s="225">
        <v>14500</v>
      </c>
    </row>
    <row r="45" spans="1:17" ht="69" customHeight="1" x14ac:dyDescent="0.3">
      <c r="B45" s="202" t="s">
        <v>547</v>
      </c>
      <c r="C45" s="202" t="s">
        <v>548</v>
      </c>
      <c r="D45" s="202" t="s">
        <v>549</v>
      </c>
      <c r="E45" s="226" t="s">
        <v>550</v>
      </c>
      <c r="F45" s="227">
        <v>0</v>
      </c>
      <c r="G45" s="227">
        <v>0</v>
      </c>
      <c r="H45" s="227">
        <v>0</v>
      </c>
      <c r="I45" s="227">
        <v>0</v>
      </c>
      <c r="J45" s="227">
        <v>0</v>
      </c>
      <c r="K45" s="227">
        <v>50000</v>
      </c>
      <c r="L45" s="227">
        <v>0</v>
      </c>
      <c r="M45" s="227">
        <v>50000</v>
      </c>
      <c r="N45" s="227">
        <v>0</v>
      </c>
      <c r="O45" s="227">
        <v>0</v>
      </c>
      <c r="P45" s="227">
        <v>0</v>
      </c>
      <c r="Q45" s="225">
        <v>50000</v>
      </c>
    </row>
    <row r="46" spans="1:17" ht="60.95" customHeight="1" x14ac:dyDescent="0.3">
      <c r="B46" s="134" t="s">
        <v>92</v>
      </c>
      <c r="C46" s="134" t="s">
        <v>339</v>
      </c>
      <c r="D46" s="134" t="s">
        <v>339</v>
      </c>
      <c r="E46" s="224" t="s">
        <v>63</v>
      </c>
      <c r="F46" s="225">
        <v>235330469</v>
      </c>
      <c r="G46" s="225">
        <v>235330469</v>
      </c>
      <c r="H46" s="225">
        <v>173997381</v>
      </c>
      <c r="I46" s="225">
        <v>12717297</v>
      </c>
      <c r="J46" s="225">
        <v>0</v>
      </c>
      <c r="K46" s="225">
        <v>13325291</v>
      </c>
      <c r="L46" s="225">
        <v>9066889</v>
      </c>
      <c r="M46" s="225">
        <v>390538</v>
      </c>
      <c r="N46" s="225">
        <v>4100</v>
      </c>
      <c r="O46" s="225">
        <v>0</v>
      </c>
      <c r="P46" s="225">
        <v>12934753</v>
      </c>
      <c r="Q46" s="225">
        <v>248655760</v>
      </c>
    </row>
    <row r="47" spans="1:17" ht="72.95" customHeight="1" x14ac:dyDescent="0.3">
      <c r="B47" s="134" t="s">
        <v>93</v>
      </c>
      <c r="C47" s="134" t="s">
        <v>339</v>
      </c>
      <c r="D47" s="134" t="s">
        <v>339</v>
      </c>
      <c r="E47" s="224" t="s">
        <v>63</v>
      </c>
      <c r="F47" s="225">
        <v>235330469</v>
      </c>
      <c r="G47" s="225">
        <v>235330469</v>
      </c>
      <c r="H47" s="225">
        <v>173997381</v>
      </c>
      <c r="I47" s="225">
        <v>12717297</v>
      </c>
      <c r="J47" s="225">
        <v>0</v>
      </c>
      <c r="K47" s="225">
        <v>13325291</v>
      </c>
      <c r="L47" s="225">
        <v>9066889</v>
      </c>
      <c r="M47" s="225">
        <v>390538</v>
      </c>
      <c r="N47" s="225">
        <v>4100</v>
      </c>
      <c r="O47" s="225">
        <v>0</v>
      </c>
      <c r="P47" s="225">
        <v>12934753</v>
      </c>
      <c r="Q47" s="225">
        <v>248655760</v>
      </c>
    </row>
    <row r="48" spans="1:17" ht="75.599999999999994" customHeight="1" x14ac:dyDescent="0.3">
      <c r="B48" s="181" t="s">
        <v>126</v>
      </c>
      <c r="C48" s="181" t="s">
        <v>111</v>
      </c>
      <c r="D48" s="181" t="s">
        <v>2</v>
      </c>
      <c r="E48" s="234" t="s">
        <v>396</v>
      </c>
      <c r="F48" s="232">
        <v>2873961</v>
      </c>
      <c r="G48" s="232">
        <v>2873961</v>
      </c>
      <c r="H48" s="232">
        <v>2143280</v>
      </c>
      <c r="I48" s="232">
        <v>94110</v>
      </c>
      <c r="J48" s="232">
        <v>0</v>
      </c>
      <c r="K48" s="232">
        <v>0</v>
      </c>
      <c r="L48" s="232">
        <v>0</v>
      </c>
      <c r="M48" s="232">
        <v>0</v>
      </c>
      <c r="N48" s="232">
        <v>0</v>
      </c>
      <c r="O48" s="232">
        <v>0</v>
      </c>
      <c r="P48" s="232">
        <v>0</v>
      </c>
      <c r="Q48" s="233">
        <v>2873961</v>
      </c>
    </row>
    <row r="49" spans="2:17" ht="87" customHeight="1" x14ac:dyDescent="0.3">
      <c r="B49" s="181" t="s">
        <v>225</v>
      </c>
      <c r="C49" s="181" t="s">
        <v>397</v>
      </c>
      <c r="D49" s="181" t="s">
        <v>64</v>
      </c>
      <c r="E49" s="234" t="s">
        <v>389</v>
      </c>
      <c r="F49" s="232">
        <v>53391395</v>
      </c>
      <c r="G49" s="232">
        <v>53391395</v>
      </c>
      <c r="H49" s="232">
        <v>27510570</v>
      </c>
      <c r="I49" s="232">
        <v>11800151</v>
      </c>
      <c r="J49" s="232">
        <v>0</v>
      </c>
      <c r="K49" s="232">
        <v>972340</v>
      </c>
      <c r="L49" s="232">
        <v>935240</v>
      </c>
      <c r="M49" s="232">
        <v>37100</v>
      </c>
      <c r="N49" s="232">
        <v>0</v>
      </c>
      <c r="O49" s="232">
        <v>0</v>
      </c>
      <c r="P49" s="232">
        <v>935240</v>
      </c>
      <c r="Q49" s="233">
        <v>54363735</v>
      </c>
    </row>
    <row r="50" spans="2:17" ht="78" customHeight="1" x14ac:dyDescent="0.3">
      <c r="B50" s="202" t="s">
        <v>344</v>
      </c>
      <c r="C50" s="202" t="s">
        <v>345</v>
      </c>
      <c r="D50" s="202" t="s">
        <v>64</v>
      </c>
      <c r="E50" s="226" t="s">
        <v>390</v>
      </c>
      <c r="F50" s="227">
        <v>1650643</v>
      </c>
      <c r="G50" s="227">
        <v>1650643</v>
      </c>
      <c r="H50" s="227">
        <v>1114508</v>
      </c>
      <c r="I50" s="227">
        <v>214764</v>
      </c>
      <c r="J50" s="227">
        <v>0</v>
      </c>
      <c r="K50" s="227">
        <v>10000</v>
      </c>
      <c r="L50" s="227">
        <v>0</v>
      </c>
      <c r="M50" s="227">
        <v>10000</v>
      </c>
      <c r="N50" s="227">
        <v>4100</v>
      </c>
      <c r="O50" s="227">
        <v>0</v>
      </c>
      <c r="P50" s="227">
        <v>0</v>
      </c>
      <c r="Q50" s="225">
        <v>1660643</v>
      </c>
    </row>
    <row r="51" spans="2:17" ht="87" customHeight="1" x14ac:dyDescent="0.3">
      <c r="B51" s="202" t="s">
        <v>398</v>
      </c>
      <c r="C51" s="202" t="s">
        <v>399</v>
      </c>
      <c r="D51" s="202" t="s">
        <v>64</v>
      </c>
      <c r="E51" s="226" t="s">
        <v>400</v>
      </c>
      <c r="F51" s="227">
        <v>163544900</v>
      </c>
      <c r="G51" s="227">
        <v>163544900</v>
      </c>
      <c r="H51" s="227">
        <v>134269730</v>
      </c>
      <c r="I51" s="227">
        <v>0</v>
      </c>
      <c r="J51" s="227">
        <v>0</v>
      </c>
      <c r="K51" s="227">
        <v>0</v>
      </c>
      <c r="L51" s="227">
        <v>0</v>
      </c>
      <c r="M51" s="227">
        <v>0</v>
      </c>
      <c r="N51" s="227">
        <v>0</v>
      </c>
      <c r="O51" s="227">
        <v>0</v>
      </c>
      <c r="P51" s="227">
        <v>0</v>
      </c>
      <c r="Q51" s="225">
        <v>163544900</v>
      </c>
    </row>
    <row r="52" spans="2:17" ht="243.95" customHeight="1" x14ac:dyDescent="0.3">
      <c r="B52" s="202" t="s">
        <v>551</v>
      </c>
      <c r="C52" s="202" t="s">
        <v>552</v>
      </c>
      <c r="D52" s="202" t="s">
        <v>64</v>
      </c>
      <c r="E52" s="226" t="s">
        <v>553</v>
      </c>
      <c r="F52" s="227">
        <v>0</v>
      </c>
      <c r="G52" s="227">
        <v>0</v>
      </c>
      <c r="H52" s="227">
        <v>0</v>
      </c>
      <c r="I52" s="227">
        <v>0</v>
      </c>
      <c r="J52" s="227">
        <v>0</v>
      </c>
      <c r="K52" s="227">
        <v>756670</v>
      </c>
      <c r="L52" s="227">
        <v>756670</v>
      </c>
      <c r="M52" s="227">
        <v>0</v>
      </c>
      <c r="N52" s="227">
        <v>0</v>
      </c>
      <c r="O52" s="227">
        <v>0</v>
      </c>
      <c r="P52" s="227">
        <v>756670</v>
      </c>
      <c r="Q52" s="225">
        <v>756670</v>
      </c>
    </row>
    <row r="53" spans="2:17" ht="84" customHeight="1" x14ac:dyDescent="0.3">
      <c r="B53" s="202" t="s">
        <v>226</v>
      </c>
      <c r="C53" s="202" t="s">
        <v>150</v>
      </c>
      <c r="D53" s="202" t="s">
        <v>9</v>
      </c>
      <c r="E53" s="226" t="s">
        <v>227</v>
      </c>
      <c r="F53" s="227">
        <v>2757596</v>
      </c>
      <c r="G53" s="227">
        <v>2757596</v>
      </c>
      <c r="H53" s="227">
        <v>1766700</v>
      </c>
      <c r="I53" s="227">
        <v>376887</v>
      </c>
      <c r="J53" s="227">
        <v>0</v>
      </c>
      <c r="K53" s="227">
        <v>3000</v>
      </c>
      <c r="L53" s="227">
        <v>0</v>
      </c>
      <c r="M53" s="227">
        <v>3000</v>
      </c>
      <c r="N53" s="227">
        <v>0</v>
      </c>
      <c r="O53" s="227">
        <v>0</v>
      </c>
      <c r="P53" s="227">
        <v>0</v>
      </c>
      <c r="Q53" s="225">
        <v>2760596</v>
      </c>
    </row>
    <row r="54" spans="2:17" ht="69" customHeight="1" x14ac:dyDescent="0.3">
      <c r="B54" s="202" t="s">
        <v>231</v>
      </c>
      <c r="C54" s="202" t="s">
        <v>401</v>
      </c>
      <c r="D54" s="202" t="s">
        <v>62</v>
      </c>
      <c r="E54" s="226" t="s">
        <v>80</v>
      </c>
      <c r="F54" s="227">
        <v>4061448</v>
      </c>
      <c r="G54" s="227">
        <v>4061448</v>
      </c>
      <c r="H54" s="227">
        <v>3267965</v>
      </c>
      <c r="I54" s="227">
        <v>103010</v>
      </c>
      <c r="J54" s="227">
        <v>0</v>
      </c>
      <c r="K54" s="227">
        <v>0</v>
      </c>
      <c r="L54" s="227">
        <v>0</v>
      </c>
      <c r="M54" s="227">
        <v>0</v>
      </c>
      <c r="N54" s="227">
        <v>0</v>
      </c>
      <c r="O54" s="227">
        <v>0</v>
      </c>
      <c r="P54" s="227">
        <v>0</v>
      </c>
      <c r="Q54" s="225">
        <v>4061448</v>
      </c>
    </row>
    <row r="55" spans="2:17" ht="50.45" customHeight="1" x14ac:dyDescent="0.3">
      <c r="B55" s="202" t="s">
        <v>232</v>
      </c>
      <c r="C55" s="202" t="s">
        <v>402</v>
      </c>
      <c r="D55" s="202" t="s">
        <v>62</v>
      </c>
      <c r="E55" s="226" t="s">
        <v>109</v>
      </c>
      <c r="F55" s="227">
        <v>53530</v>
      </c>
      <c r="G55" s="227">
        <v>53530</v>
      </c>
      <c r="H55" s="227">
        <v>0</v>
      </c>
      <c r="I55" s="227">
        <v>0</v>
      </c>
      <c r="J55" s="227">
        <v>0</v>
      </c>
      <c r="K55" s="227">
        <v>0</v>
      </c>
      <c r="L55" s="227">
        <v>0</v>
      </c>
      <c r="M55" s="227">
        <v>0</v>
      </c>
      <c r="N55" s="227">
        <v>0</v>
      </c>
      <c r="O55" s="227">
        <v>0</v>
      </c>
      <c r="P55" s="227">
        <v>0</v>
      </c>
      <c r="Q55" s="225">
        <v>53530</v>
      </c>
    </row>
    <row r="56" spans="2:17" ht="83.45" customHeight="1" x14ac:dyDescent="0.3">
      <c r="B56" s="202" t="s">
        <v>228</v>
      </c>
      <c r="C56" s="202" t="s">
        <v>403</v>
      </c>
      <c r="D56" s="202" t="s">
        <v>62</v>
      </c>
      <c r="E56" s="226" t="s">
        <v>229</v>
      </c>
      <c r="F56" s="227">
        <v>257071</v>
      </c>
      <c r="G56" s="227">
        <v>257071</v>
      </c>
      <c r="H56" s="227">
        <v>117456</v>
      </c>
      <c r="I56" s="227">
        <v>51075</v>
      </c>
      <c r="J56" s="227">
        <v>0</v>
      </c>
      <c r="K56" s="227">
        <v>0</v>
      </c>
      <c r="L56" s="227">
        <v>0</v>
      </c>
      <c r="M56" s="227">
        <v>0</v>
      </c>
      <c r="N56" s="227">
        <v>0</v>
      </c>
      <c r="O56" s="227">
        <v>0</v>
      </c>
      <c r="P56" s="227">
        <v>0</v>
      </c>
      <c r="Q56" s="225">
        <v>257071</v>
      </c>
    </row>
    <row r="57" spans="2:17" ht="87" customHeight="1" x14ac:dyDescent="0.3">
      <c r="B57" s="202" t="s">
        <v>404</v>
      </c>
      <c r="C57" s="202" t="s">
        <v>405</v>
      </c>
      <c r="D57" s="202" t="s">
        <v>62</v>
      </c>
      <c r="E57" s="226" t="s">
        <v>406</v>
      </c>
      <c r="F57" s="227">
        <v>1638870</v>
      </c>
      <c r="G57" s="227">
        <v>1638870</v>
      </c>
      <c r="H57" s="227">
        <v>1343340</v>
      </c>
      <c r="I57" s="227">
        <v>0</v>
      </c>
      <c r="J57" s="227">
        <v>0</v>
      </c>
      <c r="K57" s="227">
        <v>0</v>
      </c>
      <c r="L57" s="227">
        <v>0</v>
      </c>
      <c r="M57" s="227">
        <v>0</v>
      </c>
      <c r="N57" s="227">
        <v>0</v>
      </c>
      <c r="O57" s="227">
        <v>0</v>
      </c>
      <c r="P57" s="227">
        <v>0</v>
      </c>
      <c r="Q57" s="225">
        <v>1638870</v>
      </c>
    </row>
    <row r="58" spans="2:17" ht="121.5" customHeight="1" x14ac:dyDescent="0.3">
      <c r="B58" s="202" t="s">
        <v>554</v>
      </c>
      <c r="C58" s="202" t="s">
        <v>555</v>
      </c>
      <c r="D58" s="202" t="s">
        <v>62</v>
      </c>
      <c r="E58" s="226" t="s">
        <v>556</v>
      </c>
      <c r="F58" s="227">
        <v>0</v>
      </c>
      <c r="G58" s="227">
        <v>0</v>
      </c>
      <c r="H58" s="227">
        <v>0</v>
      </c>
      <c r="I58" s="227">
        <v>0</v>
      </c>
      <c r="J58" s="227">
        <v>0</v>
      </c>
      <c r="K58" s="227">
        <v>270849</v>
      </c>
      <c r="L58" s="227">
        <v>270849</v>
      </c>
      <c r="M58" s="227">
        <v>0</v>
      </c>
      <c r="N58" s="227">
        <v>0</v>
      </c>
      <c r="O58" s="227">
        <v>0</v>
      </c>
      <c r="P58" s="227">
        <v>270849</v>
      </c>
      <c r="Q58" s="225">
        <v>270849</v>
      </c>
    </row>
    <row r="59" spans="2:17" ht="128.1" customHeight="1" x14ac:dyDescent="0.3">
      <c r="B59" s="202" t="s">
        <v>557</v>
      </c>
      <c r="C59" s="202" t="s">
        <v>558</v>
      </c>
      <c r="D59" s="202" t="s">
        <v>62</v>
      </c>
      <c r="E59" s="226" t="s">
        <v>559</v>
      </c>
      <c r="F59" s="227">
        <v>0</v>
      </c>
      <c r="G59" s="227">
        <v>0</v>
      </c>
      <c r="H59" s="227">
        <v>0</v>
      </c>
      <c r="I59" s="227">
        <v>0</v>
      </c>
      <c r="J59" s="227">
        <v>0</v>
      </c>
      <c r="K59" s="227">
        <v>2437633</v>
      </c>
      <c r="L59" s="227">
        <v>2437633</v>
      </c>
      <c r="M59" s="227">
        <v>0</v>
      </c>
      <c r="N59" s="227">
        <v>0</v>
      </c>
      <c r="O59" s="227">
        <v>0</v>
      </c>
      <c r="P59" s="227">
        <v>2437633</v>
      </c>
      <c r="Q59" s="225">
        <v>2437633</v>
      </c>
    </row>
    <row r="60" spans="2:17" ht="105.95" customHeight="1" x14ac:dyDescent="0.3">
      <c r="B60" s="202" t="s">
        <v>524</v>
      </c>
      <c r="C60" s="202" t="s">
        <v>525</v>
      </c>
      <c r="D60" s="202" t="s">
        <v>62</v>
      </c>
      <c r="E60" s="226" t="s">
        <v>526</v>
      </c>
      <c r="F60" s="227">
        <v>382100</v>
      </c>
      <c r="G60" s="227">
        <v>382100</v>
      </c>
      <c r="H60" s="227">
        <v>313196</v>
      </c>
      <c r="I60" s="227">
        <v>0</v>
      </c>
      <c r="J60" s="227">
        <v>0</v>
      </c>
      <c r="K60" s="227">
        <v>0</v>
      </c>
      <c r="L60" s="227">
        <v>0</v>
      </c>
      <c r="M60" s="227">
        <v>0</v>
      </c>
      <c r="N60" s="227">
        <v>0</v>
      </c>
      <c r="O60" s="227">
        <v>0</v>
      </c>
      <c r="P60" s="227">
        <v>0</v>
      </c>
      <c r="Q60" s="225">
        <v>382100</v>
      </c>
    </row>
    <row r="61" spans="2:17" ht="117" customHeight="1" x14ac:dyDescent="0.3">
      <c r="B61" s="202" t="s">
        <v>509</v>
      </c>
      <c r="C61" s="202" t="s">
        <v>510</v>
      </c>
      <c r="D61" s="202" t="s">
        <v>62</v>
      </c>
      <c r="E61" s="226" t="s">
        <v>511</v>
      </c>
      <c r="F61" s="227">
        <v>32028</v>
      </c>
      <c r="G61" s="227">
        <v>32028</v>
      </c>
      <c r="H61" s="227">
        <v>16574</v>
      </c>
      <c r="I61" s="227">
        <v>0</v>
      </c>
      <c r="J61" s="227">
        <v>0</v>
      </c>
      <c r="K61" s="227">
        <v>0</v>
      </c>
      <c r="L61" s="227">
        <v>0</v>
      </c>
      <c r="M61" s="227">
        <v>0</v>
      </c>
      <c r="N61" s="227">
        <v>0</v>
      </c>
      <c r="O61" s="227">
        <v>0</v>
      </c>
      <c r="P61" s="227">
        <v>0</v>
      </c>
      <c r="Q61" s="225">
        <v>32028</v>
      </c>
    </row>
    <row r="62" spans="2:17" ht="173.1" customHeight="1" x14ac:dyDescent="0.3">
      <c r="B62" s="202" t="s">
        <v>472</v>
      </c>
      <c r="C62" s="202" t="s">
        <v>512</v>
      </c>
      <c r="D62" s="202" t="s">
        <v>62</v>
      </c>
      <c r="E62" s="226" t="s">
        <v>473</v>
      </c>
      <c r="F62" s="227">
        <v>37827</v>
      </c>
      <c r="G62" s="227">
        <v>37827</v>
      </c>
      <c r="H62" s="227">
        <v>0</v>
      </c>
      <c r="I62" s="227">
        <v>0</v>
      </c>
      <c r="J62" s="227">
        <v>0</v>
      </c>
      <c r="K62" s="227">
        <v>485319</v>
      </c>
      <c r="L62" s="227">
        <v>485319</v>
      </c>
      <c r="M62" s="227">
        <v>0</v>
      </c>
      <c r="N62" s="227">
        <v>0</v>
      </c>
      <c r="O62" s="227">
        <v>0</v>
      </c>
      <c r="P62" s="227">
        <v>485319</v>
      </c>
      <c r="Q62" s="225">
        <v>523146</v>
      </c>
    </row>
    <row r="63" spans="2:17" ht="170.1" customHeight="1" x14ac:dyDescent="0.3">
      <c r="B63" s="202" t="s">
        <v>474</v>
      </c>
      <c r="C63" s="202" t="s">
        <v>513</v>
      </c>
      <c r="D63" s="202" t="s">
        <v>62</v>
      </c>
      <c r="E63" s="226" t="s">
        <v>475</v>
      </c>
      <c r="F63" s="227">
        <v>0</v>
      </c>
      <c r="G63" s="227">
        <v>0</v>
      </c>
      <c r="H63" s="227">
        <v>0</v>
      </c>
      <c r="I63" s="227">
        <v>0</v>
      </c>
      <c r="J63" s="227">
        <v>0</v>
      </c>
      <c r="K63" s="227">
        <v>4208302</v>
      </c>
      <c r="L63" s="227">
        <v>0</v>
      </c>
      <c r="M63" s="227">
        <v>340438</v>
      </c>
      <c r="N63" s="227">
        <v>0</v>
      </c>
      <c r="O63" s="227">
        <v>0</v>
      </c>
      <c r="P63" s="227">
        <v>3867864</v>
      </c>
      <c r="Q63" s="225">
        <v>4208302</v>
      </c>
    </row>
    <row r="64" spans="2:17" ht="121.5" customHeight="1" x14ac:dyDescent="0.3">
      <c r="B64" s="202" t="s">
        <v>560</v>
      </c>
      <c r="C64" s="202" t="s">
        <v>561</v>
      </c>
      <c r="D64" s="202" t="s">
        <v>62</v>
      </c>
      <c r="E64" s="226" t="s">
        <v>562</v>
      </c>
      <c r="F64" s="227">
        <v>1358200</v>
      </c>
      <c r="G64" s="227">
        <v>1358200</v>
      </c>
      <c r="H64" s="227">
        <v>0</v>
      </c>
      <c r="I64" s="227">
        <v>0</v>
      </c>
      <c r="J64" s="227">
        <v>0</v>
      </c>
      <c r="K64" s="227">
        <v>0</v>
      </c>
      <c r="L64" s="227">
        <v>0</v>
      </c>
      <c r="M64" s="227">
        <v>0</v>
      </c>
      <c r="N64" s="227">
        <v>0</v>
      </c>
      <c r="O64" s="227">
        <v>0</v>
      </c>
      <c r="P64" s="227">
        <v>0</v>
      </c>
      <c r="Q64" s="225">
        <v>1358200</v>
      </c>
    </row>
    <row r="65" spans="2:17" ht="60.95" customHeight="1" x14ac:dyDescent="0.3">
      <c r="B65" s="202" t="s">
        <v>94</v>
      </c>
      <c r="C65" s="202" t="s">
        <v>249</v>
      </c>
      <c r="D65" s="202" t="s">
        <v>19</v>
      </c>
      <c r="E65" s="226" t="s">
        <v>18</v>
      </c>
      <c r="F65" s="227">
        <v>95300</v>
      </c>
      <c r="G65" s="227">
        <v>95300</v>
      </c>
      <c r="H65" s="227">
        <v>0</v>
      </c>
      <c r="I65" s="227">
        <v>0</v>
      </c>
      <c r="J65" s="227">
        <v>0</v>
      </c>
      <c r="K65" s="227">
        <v>0</v>
      </c>
      <c r="L65" s="227">
        <v>0</v>
      </c>
      <c r="M65" s="227">
        <v>0</v>
      </c>
      <c r="N65" s="227">
        <v>0</v>
      </c>
      <c r="O65" s="227">
        <v>0</v>
      </c>
      <c r="P65" s="227">
        <v>0</v>
      </c>
      <c r="Q65" s="225">
        <v>95300</v>
      </c>
    </row>
    <row r="66" spans="2:17" ht="81.599999999999994" customHeight="1" x14ac:dyDescent="0.3">
      <c r="B66" s="202" t="s">
        <v>95</v>
      </c>
      <c r="C66" s="202" t="s">
        <v>127</v>
      </c>
      <c r="D66" s="202" t="s">
        <v>19</v>
      </c>
      <c r="E66" s="226" t="s">
        <v>61</v>
      </c>
      <c r="F66" s="227">
        <v>3025600</v>
      </c>
      <c r="G66" s="227">
        <v>3025600</v>
      </c>
      <c r="H66" s="227">
        <v>2134062</v>
      </c>
      <c r="I66" s="227">
        <v>77300</v>
      </c>
      <c r="J66" s="227">
        <v>0</v>
      </c>
      <c r="K66" s="227">
        <v>0</v>
      </c>
      <c r="L66" s="227">
        <v>0</v>
      </c>
      <c r="M66" s="227">
        <v>0</v>
      </c>
      <c r="N66" s="227">
        <v>0</v>
      </c>
      <c r="O66" s="227">
        <v>0</v>
      </c>
      <c r="P66" s="227">
        <v>0</v>
      </c>
      <c r="Q66" s="225">
        <v>3025600</v>
      </c>
    </row>
    <row r="67" spans="2:17" ht="86.45" customHeight="1" x14ac:dyDescent="0.3">
      <c r="B67" s="202" t="s">
        <v>128</v>
      </c>
      <c r="C67" s="202" t="s">
        <v>129</v>
      </c>
      <c r="D67" s="202" t="s">
        <v>19</v>
      </c>
      <c r="E67" s="226" t="s">
        <v>407</v>
      </c>
      <c r="F67" s="227">
        <v>170000</v>
      </c>
      <c r="G67" s="227">
        <v>170000</v>
      </c>
      <c r="H67" s="227">
        <v>0</v>
      </c>
      <c r="I67" s="227">
        <v>0</v>
      </c>
      <c r="J67" s="227">
        <v>0</v>
      </c>
      <c r="K67" s="227">
        <v>0</v>
      </c>
      <c r="L67" s="227">
        <v>0</v>
      </c>
      <c r="M67" s="227">
        <v>0</v>
      </c>
      <c r="N67" s="227">
        <v>0</v>
      </c>
      <c r="O67" s="227">
        <v>0</v>
      </c>
      <c r="P67" s="227">
        <v>0</v>
      </c>
      <c r="Q67" s="225">
        <v>170000</v>
      </c>
    </row>
    <row r="68" spans="2:17" ht="63.95" customHeight="1" x14ac:dyDescent="0.3">
      <c r="B68" s="202" t="s">
        <v>542</v>
      </c>
      <c r="C68" s="202" t="s">
        <v>543</v>
      </c>
      <c r="D68" s="202" t="s">
        <v>483</v>
      </c>
      <c r="E68" s="226" t="s">
        <v>563</v>
      </c>
      <c r="F68" s="227">
        <v>0</v>
      </c>
      <c r="G68" s="227">
        <v>0</v>
      </c>
      <c r="H68" s="227">
        <v>0</v>
      </c>
      <c r="I68" s="227">
        <v>0</v>
      </c>
      <c r="J68" s="227">
        <v>0</v>
      </c>
      <c r="K68" s="227">
        <v>2111935</v>
      </c>
      <c r="L68" s="227">
        <v>2111935</v>
      </c>
      <c r="M68" s="227">
        <v>0</v>
      </c>
      <c r="N68" s="227">
        <v>0</v>
      </c>
      <c r="O68" s="227">
        <v>0</v>
      </c>
      <c r="P68" s="227">
        <v>2111935</v>
      </c>
      <c r="Q68" s="225">
        <v>2111935</v>
      </c>
    </row>
    <row r="69" spans="2:17" ht="65.45" customHeight="1" x14ac:dyDescent="0.3">
      <c r="B69" s="202" t="s">
        <v>485</v>
      </c>
      <c r="C69" s="202" t="s">
        <v>486</v>
      </c>
      <c r="D69" s="202" t="s">
        <v>483</v>
      </c>
      <c r="E69" s="226" t="s">
        <v>487</v>
      </c>
      <c r="F69" s="227">
        <v>0</v>
      </c>
      <c r="G69" s="227">
        <v>0</v>
      </c>
      <c r="H69" s="227">
        <v>0</v>
      </c>
      <c r="I69" s="227">
        <v>0</v>
      </c>
      <c r="J69" s="227">
        <v>0</v>
      </c>
      <c r="K69" s="227">
        <v>2069243</v>
      </c>
      <c r="L69" s="227">
        <v>2069243</v>
      </c>
      <c r="M69" s="227">
        <v>0</v>
      </c>
      <c r="N69" s="227">
        <v>0</v>
      </c>
      <c r="O69" s="227">
        <v>0</v>
      </c>
      <c r="P69" s="227">
        <v>2069243</v>
      </c>
      <c r="Q69" s="225">
        <v>2069243</v>
      </c>
    </row>
    <row r="70" spans="2:17" ht="54" customHeight="1" x14ac:dyDescent="0.3">
      <c r="B70" s="134" t="s">
        <v>392</v>
      </c>
      <c r="C70" s="134" t="s">
        <v>339</v>
      </c>
      <c r="D70" s="134" t="s">
        <v>339</v>
      </c>
      <c r="E70" s="224" t="s">
        <v>245</v>
      </c>
      <c r="F70" s="225">
        <v>1597700</v>
      </c>
      <c r="G70" s="225">
        <v>1597700</v>
      </c>
      <c r="H70" s="225">
        <v>1283700</v>
      </c>
      <c r="I70" s="225">
        <v>29000</v>
      </c>
      <c r="J70" s="225">
        <v>0</v>
      </c>
      <c r="K70" s="225">
        <v>0</v>
      </c>
      <c r="L70" s="225">
        <v>0</v>
      </c>
      <c r="M70" s="225">
        <v>0</v>
      </c>
      <c r="N70" s="225">
        <v>0</v>
      </c>
      <c r="O70" s="225">
        <v>0</v>
      </c>
      <c r="P70" s="225">
        <v>0</v>
      </c>
      <c r="Q70" s="225">
        <v>1597700</v>
      </c>
    </row>
    <row r="71" spans="2:17" ht="53.1" customHeight="1" x14ac:dyDescent="0.3">
      <c r="B71" s="134" t="s">
        <v>246</v>
      </c>
      <c r="C71" s="134" t="s">
        <v>339</v>
      </c>
      <c r="D71" s="134" t="s">
        <v>339</v>
      </c>
      <c r="E71" s="224" t="s">
        <v>245</v>
      </c>
      <c r="F71" s="225">
        <v>1597700</v>
      </c>
      <c r="G71" s="225">
        <v>1597700</v>
      </c>
      <c r="H71" s="225">
        <v>1283700</v>
      </c>
      <c r="I71" s="225">
        <v>29000</v>
      </c>
      <c r="J71" s="225">
        <v>0</v>
      </c>
      <c r="K71" s="225">
        <v>0</v>
      </c>
      <c r="L71" s="225">
        <v>0</v>
      </c>
      <c r="M71" s="225">
        <v>0</v>
      </c>
      <c r="N71" s="225">
        <v>0</v>
      </c>
      <c r="O71" s="225">
        <v>0</v>
      </c>
      <c r="P71" s="225">
        <v>0</v>
      </c>
      <c r="Q71" s="225">
        <v>1597700</v>
      </c>
    </row>
    <row r="72" spans="2:17" ht="93.6" customHeight="1" x14ac:dyDescent="0.3">
      <c r="B72" s="202" t="s">
        <v>247</v>
      </c>
      <c r="C72" s="202" t="s">
        <v>111</v>
      </c>
      <c r="D72" s="202" t="s">
        <v>2</v>
      </c>
      <c r="E72" s="226" t="s">
        <v>396</v>
      </c>
      <c r="F72" s="227">
        <v>1597700</v>
      </c>
      <c r="G72" s="227">
        <v>1597700</v>
      </c>
      <c r="H72" s="227">
        <v>1283700</v>
      </c>
      <c r="I72" s="227">
        <v>29000</v>
      </c>
      <c r="J72" s="227">
        <v>0</v>
      </c>
      <c r="K72" s="227">
        <v>0</v>
      </c>
      <c r="L72" s="227">
        <v>0</v>
      </c>
      <c r="M72" s="227">
        <v>0</v>
      </c>
      <c r="N72" s="227">
        <v>0</v>
      </c>
      <c r="O72" s="227">
        <v>0</v>
      </c>
      <c r="P72" s="227">
        <v>0</v>
      </c>
      <c r="Q72" s="225">
        <v>1597700</v>
      </c>
    </row>
    <row r="73" spans="2:17" ht="60" customHeight="1" x14ac:dyDescent="0.3">
      <c r="B73" s="134" t="s">
        <v>130</v>
      </c>
      <c r="C73" s="134" t="s">
        <v>339</v>
      </c>
      <c r="D73" s="134" t="s">
        <v>339</v>
      </c>
      <c r="E73" s="224" t="s">
        <v>248</v>
      </c>
      <c r="F73" s="225">
        <v>15913985</v>
      </c>
      <c r="G73" s="225">
        <v>15913985</v>
      </c>
      <c r="H73" s="225">
        <v>11472928</v>
      </c>
      <c r="I73" s="225">
        <v>1340480</v>
      </c>
      <c r="J73" s="225">
        <v>0</v>
      </c>
      <c r="K73" s="225">
        <v>121329</v>
      </c>
      <c r="L73" s="225">
        <v>26329</v>
      </c>
      <c r="M73" s="225">
        <v>95000</v>
      </c>
      <c r="N73" s="225">
        <v>0</v>
      </c>
      <c r="O73" s="225">
        <v>0</v>
      </c>
      <c r="P73" s="225">
        <v>26329</v>
      </c>
      <c r="Q73" s="225">
        <v>16035314</v>
      </c>
    </row>
    <row r="74" spans="2:17" ht="63.95" customHeight="1" x14ac:dyDescent="0.3">
      <c r="B74" s="134" t="s">
        <v>131</v>
      </c>
      <c r="C74" s="134" t="s">
        <v>339</v>
      </c>
      <c r="D74" s="134" t="s">
        <v>339</v>
      </c>
      <c r="E74" s="224" t="s">
        <v>248</v>
      </c>
      <c r="F74" s="225">
        <v>15913985</v>
      </c>
      <c r="G74" s="225">
        <v>15913985</v>
      </c>
      <c r="H74" s="225">
        <v>11472928</v>
      </c>
      <c r="I74" s="225">
        <v>1340480</v>
      </c>
      <c r="J74" s="225">
        <v>0</v>
      </c>
      <c r="K74" s="225">
        <v>121329</v>
      </c>
      <c r="L74" s="225">
        <v>26329</v>
      </c>
      <c r="M74" s="225">
        <v>95000</v>
      </c>
      <c r="N74" s="225">
        <v>0</v>
      </c>
      <c r="O74" s="225">
        <v>0</v>
      </c>
      <c r="P74" s="225">
        <v>26329</v>
      </c>
      <c r="Q74" s="225">
        <v>16035314</v>
      </c>
    </row>
    <row r="75" spans="2:17" ht="78.599999999999994" customHeight="1" x14ac:dyDescent="0.3">
      <c r="B75" s="202" t="s">
        <v>132</v>
      </c>
      <c r="C75" s="202" t="s">
        <v>111</v>
      </c>
      <c r="D75" s="202" t="s">
        <v>2</v>
      </c>
      <c r="E75" s="226" t="s">
        <v>396</v>
      </c>
      <c r="F75" s="227">
        <v>809412</v>
      </c>
      <c r="G75" s="227">
        <v>809412</v>
      </c>
      <c r="H75" s="227">
        <v>653640</v>
      </c>
      <c r="I75" s="227">
        <v>6250</v>
      </c>
      <c r="J75" s="227">
        <v>0</v>
      </c>
      <c r="K75" s="227">
        <v>0</v>
      </c>
      <c r="L75" s="227">
        <v>0</v>
      </c>
      <c r="M75" s="227">
        <v>0</v>
      </c>
      <c r="N75" s="227">
        <v>0</v>
      </c>
      <c r="O75" s="227">
        <v>0</v>
      </c>
      <c r="P75" s="227">
        <v>0</v>
      </c>
      <c r="Q75" s="225">
        <v>809412</v>
      </c>
    </row>
    <row r="76" spans="2:17" ht="56.45" customHeight="1" x14ac:dyDescent="0.3">
      <c r="B76" s="202" t="s">
        <v>515</v>
      </c>
      <c r="C76" s="202" t="s">
        <v>230</v>
      </c>
      <c r="D76" s="202" t="s">
        <v>9</v>
      </c>
      <c r="E76" s="226" t="s">
        <v>408</v>
      </c>
      <c r="F76" s="227">
        <v>4232238</v>
      </c>
      <c r="G76" s="227">
        <v>4232238</v>
      </c>
      <c r="H76" s="227">
        <v>3441405</v>
      </c>
      <c r="I76" s="227">
        <v>57430</v>
      </c>
      <c r="J76" s="227">
        <v>0</v>
      </c>
      <c r="K76" s="227">
        <v>70329</v>
      </c>
      <c r="L76" s="227">
        <v>26329</v>
      </c>
      <c r="M76" s="227">
        <v>44000</v>
      </c>
      <c r="N76" s="227">
        <v>0</v>
      </c>
      <c r="O76" s="227">
        <v>0</v>
      </c>
      <c r="P76" s="227">
        <v>26329</v>
      </c>
      <c r="Q76" s="225">
        <v>4302567</v>
      </c>
    </row>
    <row r="77" spans="2:17" ht="36.950000000000003" customHeight="1" x14ac:dyDescent="0.3">
      <c r="B77" s="202" t="s">
        <v>133</v>
      </c>
      <c r="C77" s="202" t="s">
        <v>134</v>
      </c>
      <c r="D77" s="202" t="s">
        <v>15</v>
      </c>
      <c r="E77" s="226" t="s">
        <v>82</v>
      </c>
      <c r="F77" s="227">
        <v>3142900</v>
      </c>
      <c r="G77" s="227">
        <v>3142900</v>
      </c>
      <c r="H77" s="227">
        <v>2401978</v>
      </c>
      <c r="I77" s="227">
        <v>51800</v>
      </c>
      <c r="J77" s="227">
        <v>0</v>
      </c>
      <c r="K77" s="227">
        <v>1000</v>
      </c>
      <c r="L77" s="227">
        <v>0</v>
      </c>
      <c r="M77" s="227">
        <v>1000</v>
      </c>
      <c r="N77" s="227">
        <v>0</v>
      </c>
      <c r="O77" s="227">
        <v>0</v>
      </c>
      <c r="P77" s="227">
        <v>0</v>
      </c>
      <c r="Q77" s="225">
        <v>3143900</v>
      </c>
    </row>
    <row r="78" spans="2:17" ht="36" customHeight="1" x14ac:dyDescent="0.3">
      <c r="B78" s="202" t="s">
        <v>135</v>
      </c>
      <c r="C78" s="202" t="s">
        <v>83</v>
      </c>
      <c r="D78" s="202" t="s">
        <v>15</v>
      </c>
      <c r="E78" s="226" t="s">
        <v>84</v>
      </c>
      <c r="F78" s="227">
        <v>280620</v>
      </c>
      <c r="G78" s="227">
        <v>280620</v>
      </c>
      <c r="H78" s="227">
        <v>144703</v>
      </c>
      <c r="I78" s="227">
        <v>85800</v>
      </c>
      <c r="J78" s="227">
        <v>0</v>
      </c>
      <c r="K78" s="227">
        <v>1000</v>
      </c>
      <c r="L78" s="227">
        <v>0</v>
      </c>
      <c r="M78" s="227">
        <v>1000</v>
      </c>
      <c r="N78" s="227">
        <v>0</v>
      </c>
      <c r="O78" s="227">
        <v>0</v>
      </c>
      <c r="P78" s="227">
        <v>0</v>
      </c>
      <c r="Q78" s="225">
        <v>281620</v>
      </c>
    </row>
    <row r="79" spans="2:17" ht="84" customHeight="1" x14ac:dyDescent="0.3">
      <c r="B79" s="202" t="s">
        <v>89</v>
      </c>
      <c r="C79" s="202" t="s">
        <v>136</v>
      </c>
      <c r="D79" s="202" t="s">
        <v>16</v>
      </c>
      <c r="E79" s="226" t="s">
        <v>85</v>
      </c>
      <c r="F79" s="227">
        <v>6481935</v>
      </c>
      <c r="G79" s="227">
        <v>6481935</v>
      </c>
      <c r="H79" s="227">
        <v>4091389</v>
      </c>
      <c r="I79" s="227">
        <v>1129500</v>
      </c>
      <c r="J79" s="227">
        <v>0</v>
      </c>
      <c r="K79" s="227">
        <v>49000</v>
      </c>
      <c r="L79" s="227">
        <v>0</v>
      </c>
      <c r="M79" s="227">
        <v>49000</v>
      </c>
      <c r="N79" s="227">
        <v>0</v>
      </c>
      <c r="O79" s="227">
        <v>0</v>
      </c>
      <c r="P79" s="227">
        <v>0</v>
      </c>
      <c r="Q79" s="225">
        <v>6530935</v>
      </c>
    </row>
    <row r="80" spans="2:17" ht="61.5" customHeight="1" x14ac:dyDescent="0.3">
      <c r="B80" s="202" t="s">
        <v>90</v>
      </c>
      <c r="C80" s="202" t="s">
        <v>137</v>
      </c>
      <c r="D80" s="202" t="s">
        <v>17</v>
      </c>
      <c r="E80" s="226" t="s">
        <v>138</v>
      </c>
      <c r="F80" s="227">
        <v>931880</v>
      </c>
      <c r="G80" s="227">
        <v>931880</v>
      </c>
      <c r="H80" s="227">
        <v>739813</v>
      </c>
      <c r="I80" s="227">
        <v>9700</v>
      </c>
      <c r="J80" s="227">
        <v>0</v>
      </c>
      <c r="K80" s="227">
        <v>0</v>
      </c>
      <c r="L80" s="227">
        <v>0</v>
      </c>
      <c r="M80" s="227">
        <v>0</v>
      </c>
      <c r="N80" s="227">
        <v>0</v>
      </c>
      <c r="O80" s="227">
        <v>0</v>
      </c>
      <c r="P80" s="227">
        <v>0</v>
      </c>
      <c r="Q80" s="225">
        <v>931880</v>
      </c>
    </row>
    <row r="81" spans="2:17" ht="50.1" customHeight="1" x14ac:dyDescent="0.3">
      <c r="B81" s="202" t="s">
        <v>91</v>
      </c>
      <c r="C81" s="202" t="s">
        <v>119</v>
      </c>
      <c r="D81" s="202" t="s">
        <v>17</v>
      </c>
      <c r="E81" s="226" t="s">
        <v>79</v>
      </c>
      <c r="F81" s="227">
        <v>35000</v>
      </c>
      <c r="G81" s="227">
        <v>35000</v>
      </c>
      <c r="H81" s="227">
        <v>0</v>
      </c>
      <c r="I81" s="227">
        <v>0</v>
      </c>
      <c r="J81" s="227">
        <v>0</v>
      </c>
      <c r="K81" s="227">
        <v>0</v>
      </c>
      <c r="L81" s="227">
        <v>0</v>
      </c>
      <c r="M81" s="227">
        <v>0</v>
      </c>
      <c r="N81" s="227">
        <v>0</v>
      </c>
      <c r="O81" s="227">
        <v>0</v>
      </c>
      <c r="P81" s="227">
        <v>0</v>
      </c>
      <c r="Q81" s="225">
        <v>35000</v>
      </c>
    </row>
    <row r="82" spans="2:17" ht="57" customHeight="1" x14ac:dyDescent="0.3">
      <c r="B82" s="134" t="s">
        <v>409</v>
      </c>
      <c r="C82" s="134" t="s">
        <v>339</v>
      </c>
      <c r="D82" s="134" t="s">
        <v>339</v>
      </c>
      <c r="E82" s="224" t="s">
        <v>233</v>
      </c>
      <c r="F82" s="225">
        <v>4958800</v>
      </c>
      <c r="G82" s="225">
        <v>3958800</v>
      </c>
      <c r="H82" s="225">
        <v>1963226</v>
      </c>
      <c r="I82" s="225">
        <v>40000</v>
      </c>
      <c r="J82" s="225">
        <v>0</v>
      </c>
      <c r="K82" s="225">
        <v>2680000</v>
      </c>
      <c r="L82" s="225">
        <v>2680000</v>
      </c>
      <c r="M82" s="225">
        <v>0</v>
      </c>
      <c r="N82" s="225">
        <v>0</v>
      </c>
      <c r="O82" s="225">
        <v>0</v>
      </c>
      <c r="P82" s="225">
        <v>2680000</v>
      </c>
      <c r="Q82" s="225">
        <v>7638800</v>
      </c>
    </row>
    <row r="83" spans="2:17" ht="61.5" customHeight="1" x14ac:dyDescent="0.3">
      <c r="B83" s="134" t="s">
        <v>234</v>
      </c>
      <c r="C83" s="134" t="s">
        <v>339</v>
      </c>
      <c r="D83" s="134" t="s">
        <v>339</v>
      </c>
      <c r="E83" s="224" t="s">
        <v>233</v>
      </c>
      <c r="F83" s="225">
        <v>4958800</v>
      </c>
      <c r="G83" s="225">
        <v>3958800</v>
      </c>
      <c r="H83" s="225">
        <v>1963226</v>
      </c>
      <c r="I83" s="225">
        <v>40000</v>
      </c>
      <c r="J83" s="225">
        <v>0</v>
      </c>
      <c r="K83" s="225">
        <v>2680000</v>
      </c>
      <c r="L83" s="225">
        <v>2680000</v>
      </c>
      <c r="M83" s="225">
        <v>0</v>
      </c>
      <c r="N83" s="225">
        <v>0</v>
      </c>
      <c r="O83" s="225">
        <v>0</v>
      </c>
      <c r="P83" s="225">
        <v>2680000</v>
      </c>
      <c r="Q83" s="225">
        <v>7638800</v>
      </c>
    </row>
    <row r="84" spans="2:17" ht="86.1" customHeight="1" x14ac:dyDescent="0.3">
      <c r="B84" s="202" t="s">
        <v>410</v>
      </c>
      <c r="C84" s="202" t="s">
        <v>111</v>
      </c>
      <c r="D84" s="202" t="s">
        <v>2</v>
      </c>
      <c r="E84" s="226" t="s">
        <v>396</v>
      </c>
      <c r="F84" s="227">
        <v>2440000</v>
      </c>
      <c r="G84" s="227">
        <v>2440000</v>
      </c>
      <c r="H84" s="227">
        <v>1963226</v>
      </c>
      <c r="I84" s="227">
        <v>40000</v>
      </c>
      <c r="J84" s="227">
        <v>0</v>
      </c>
      <c r="K84" s="227">
        <v>0</v>
      </c>
      <c r="L84" s="227">
        <v>0</v>
      </c>
      <c r="M84" s="227">
        <v>0</v>
      </c>
      <c r="N84" s="227">
        <v>0</v>
      </c>
      <c r="O84" s="227">
        <v>0</v>
      </c>
      <c r="P84" s="227">
        <v>0</v>
      </c>
      <c r="Q84" s="225">
        <v>2440000</v>
      </c>
    </row>
    <row r="85" spans="2:17" ht="44.45" customHeight="1" x14ac:dyDescent="0.3">
      <c r="B85" s="202" t="s">
        <v>411</v>
      </c>
      <c r="C85" s="202" t="s">
        <v>194</v>
      </c>
      <c r="D85" s="202" t="s">
        <v>21</v>
      </c>
      <c r="E85" s="226" t="s">
        <v>224</v>
      </c>
      <c r="F85" s="227">
        <v>1000000</v>
      </c>
      <c r="G85" s="227">
        <v>0</v>
      </c>
      <c r="H85" s="227">
        <v>0</v>
      </c>
      <c r="I85" s="227">
        <v>0</v>
      </c>
      <c r="J85" s="227">
        <v>0</v>
      </c>
      <c r="K85" s="227">
        <v>0</v>
      </c>
      <c r="L85" s="227">
        <v>0</v>
      </c>
      <c r="M85" s="227">
        <v>0</v>
      </c>
      <c r="N85" s="227">
        <v>0</v>
      </c>
      <c r="O85" s="227">
        <v>0</v>
      </c>
      <c r="P85" s="227">
        <v>0</v>
      </c>
      <c r="Q85" s="225">
        <v>1000000</v>
      </c>
    </row>
    <row r="86" spans="2:17" ht="50.45" customHeight="1" x14ac:dyDescent="0.3">
      <c r="B86" s="202" t="s">
        <v>240</v>
      </c>
      <c r="C86" s="202" t="s">
        <v>241</v>
      </c>
      <c r="D86" s="202" t="s">
        <v>22</v>
      </c>
      <c r="E86" s="226" t="s">
        <v>198</v>
      </c>
      <c r="F86" s="227">
        <v>518800</v>
      </c>
      <c r="G86" s="227">
        <v>518800</v>
      </c>
      <c r="H86" s="227">
        <v>0</v>
      </c>
      <c r="I86" s="227">
        <v>0</v>
      </c>
      <c r="J86" s="227">
        <v>0</v>
      </c>
      <c r="K86" s="227">
        <v>2280000</v>
      </c>
      <c r="L86" s="227">
        <v>2280000</v>
      </c>
      <c r="M86" s="227">
        <v>0</v>
      </c>
      <c r="N86" s="227">
        <v>0</v>
      </c>
      <c r="O86" s="227">
        <v>0</v>
      </c>
      <c r="P86" s="227">
        <v>2280000</v>
      </c>
      <c r="Q86" s="225">
        <v>2798800</v>
      </c>
    </row>
    <row r="87" spans="2:17" ht="92.45" customHeight="1" x14ac:dyDescent="0.3">
      <c r="B87" s="202" t="s">
        <v>499</v>
      </c>
      <c r="C87" s="202" t="s">
        <v>501</v>
      </c>
      <c r="D87" s="202" t="s">
        <v>22</v>
      </c>
      <c r="E87" s="226" t="s">
        <v>477</v>
      </c>
      <c r="F87" s="227">
        <v>1000000</v>
      </c>
      <c r="G87" s="227">
        <v>1000000</v>
      </c>
      <c r="H87" s="227">
        <v>0</v>
      </c>
      <c r="I87" s="227">
        <v>0</v>
      </c>
      <c r="J87" s="227">
        <v>0</v>
      </c>
      <c r="K87" s="227">
        <v>400000</v>
      </c>
      <c r="L87" s="227">
        <v>400000</v>
      </c>
      <c r="M87" s="227">
        <v>0</v>
      </c>
      <c r="N87" s="227">
        <v>0</v>
      </c>
      <c r="O87" s="227">
        <v>0</v>
      </c>
      <c r="P87" s="227">
        <v>400000</v>
      </c>
      <c r="Q87" s="225">
        <v>1400000</v>
      </c>
    </row>
    <row r="88" spans="2:17" ht="41.1" customHeight="1" x14ac:dyDescent="0.3">
      <c r="B88" s="134" t="s">
        <v>214</v>
      </c>
      <c r="C88" s="134" t="s">
        <v>214</v>
      </c>
      <c r="D88" s="134" t="s">
        <v>214</v>
      </c>
      <c r="E88" s="224" t="s">
        <v>412</v>
      </c>
      <c r="F88" s="225">
        <v>402343075</v>
      </c>
      <c r="G88" s="225">
        <v>401243075</v>
      </c>
      <c r="H88" s="225">
        <v>267368424</v>
      </c>
      <c r="I88" s="225">
        <v>22469317</v>
      </c>
      <c r="J88" s="225">
        <v>100000</v>
      </c>
      <c r="K88" s="225">
        <v>34635571.600000001</v>
      </c>
      <c r="L88" s="225">
        <v>27412669.600000001</v>
      </c>
      <c r="M88" s="225">
        <v>3355038</v>
      </c>
      <c r="N88" s="225">
        <v>114100</v>
      </c>
      <c r="O88" s="225">
        <v>36000</v>
      </c>
      <c r="P88" s="225">
        <v>31280533.600000001</v>
      </c>
      <c r="Q88" s="225">
        <v>436978646.60000002</v>
      </c>
    </row>
    <row r="90" spans="2:17" x14ac:dyDescent="0.3">
      <c r="E90" s="29" t="s">
        <v>370</v>
      </c>
      <c r="K90" s="29" t="s">
        <v>371</v>
      </c>
    </row>
  </sheetData>
  <mergeCells count="25">
    <mergeCell ref="Q8:Q11"/>
    <mergeCell ref="O2:Q2"/>
    <mergeCell ref="O3:Q3"/>
    <mergeCell ref="B4:Q4"/>
    <mergeCell ref="B5:C5"/>
    <mergeCell ref="P9:P11"/>
    <mergeCell ref="B6:C6"/>
    <mergeCell ref="F9:F11"/>
    <mergeCell ref="G9:G11"/>
    <mergeCell ref="O10:O11"/>
    <mergeCell ref="L9:L11"/>
    <mergeCell ref="N9:O9"/>
    <mergeCell ref="H10:H11"/>
    <mergeCell ref="K8:P8"/>
    <mergeCell ref="N10:N11"/>
    <mergeCell ref="M9:M11"/>
    <mergeCell ref="J9:J11"/>
    <mergeCell ref="K9:K11"/>
    <mergeCell ref="B8:B11"/>
    <mergeCell ref="C8:C11"/>
    <mergeCell ref="F8:J8"/>
    <mergeCell ref="I10:I11"/>
    <mergeCell ref="D8:D11"/>
    <mergeCell ref="E8:E11"/>
    <mergeCell ref="H9:I9"/>
  </mergeCells>
  <phoneticPr fontId="2" type="noConversion"/>
  <printOptions horizontalCentered="1"/>
  <pageMargins left="0.39370078740157483" right="0.19685039370078741" top="1.1811023622047245" bottom="0.59055118110236227" header="0.51181102362204722" footer="0.31496062992125984"/>
  <pageSetup paperSize="9" scale="36" fitToHeight="0" orientation="landscape" horizontalDpi="360" verticalDpi="360" r:id="rId1"/>
  <headerFooter alignWithMargins="0">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sheetPr>
  <dimension ref="A1:J67"/>
  <sheetViews>
    <sheetView topLeftCell="B34" workbookViewId="0">
      <selection activeCell="F13" sqref="F13:I14"/>
    </sheetView>
  </sheetViews>
  <sheetFormatPr defaultRowHeight="15.75" x14ac:dyDescent="0.25"/>
  <cols>
    <col min="1" max="1" width="25" style="76" customWidth="1"/>
    <col min="2" max="2" width="27.1640625" style="76" customWidth="1"/>
    <col min="3" max="3" width="24.1640625" style="76" customWidth="1"/>
    <col min="4" max="4" width="22.33203125" style="76" customWidth="1"/>
    <col min="5" max="5" width="23" style="76" customWidth="1"/>
    <col min="6" max="6" width="37" style="76" customWidth="1"/>
    <col min="7" max="7" width="15.33203125" style="76" customWidth="1"/>
    <col min="8" max="8" width="14.83203125" style="76" customWidth="1"/>
    <col min="9" max="9" width="0.1640625" style="76" hidden="1" customWidth="1"/>
    <col min="10" max="16384" width="9.33203125" style="76"/>
  </cols>
  <sheetData>
    <row r="1" spans="1:10" s="56" customFormat="1" ht="7.5" customHeight="1" x14ac:dyDescent="0.25"/>
    <row r="2" spans="1:10" s="56" customFormat="1" x14ac:dyDescent="0.25">
      <c r="A2" s="86"/>
      <c r="B2" s="87"/>
      <c r="C2" s="87"/>
      <c r="F2" s="296" t="s">
        <v>427</v>
      </c>
      <c r="G2" s="281"/>
      <c r="H2" s="281"/>
    </row>
    <row r="3" spans="1:10" s="56" customFormat="1" ht="45.6" customHeight="1" x14ac:dyDescent="0.25">
      <c r="A3" s="86"/>
      <c r="B3" s="88"/>
      <c r="C3" s="88"/>
      <c r="D3" s="280"/>
      <c r="E3" s="281"/>
      <c r="F3" s="297" t="s">
        <v>584</v>
      </c>
      <c r="G3" s="298"/>
      <c r="H3" s="298"/>
    </row>
    <row r="4" spans="1:10" s="56" customFormat="1" ht="41.45" customHeight="1" x14ac:dyDescent="0.25">
      <c r="A4" s="86"/>
      <c r="B4" s="88"/>
      <c r="C4" s="88"/>
      <c r="D4" s="280"/>
      <c r="E4" s="281"/>
      <c r="F4" s="297" t="s">
        <v>458</v>
      </c>
      <c r="G4" s="298"/>
      <c r="H4" s="298"/>
    </row>
    <row r="5" spans="1:10" s="56" customFormat="1" ht="6" customHeight="1" x14ac:dyDescent="0.25">
      <c r="A5" s="86"/>
      <c r="B5" s="89"/>
      <c r="C5" s="89"/>
    </row>
    <row r="6" spans="1:10" s="56" customFormat="1" ht="6.75" customHeight="1" x14ac:dyDescent="0.25">
      <c r="A6" s="90"/>
      <c r="B6" s="90"/>
      <c r="C6" s="90"/>
    </row>
    <row r="7" spans="1:10" s="56" customFormat="1" ht="26.1" customHeight="1" x14ac:dyDescent="0.3">
      <c r="A7" s="303" t="s">
        <v>436</v>
      </c>
      <c r="B7" s="303"/>
      <c r="C7" s="303"/>
      <c r="D7" s="303"/>
      <c r="E7" s="303"/>
    </row>
    <row r="8" spans="1:10" s="56" customFormat="1" ht="19.5" thickBot="1" x14ac:dyDescent="0.35">
      <c r="A8" s="291" t="s">
        <v>378</v>
      </c>
      <c r="B8" s="291"/>
    </row>
    <row r="9" spans="1:10" s="56" customFormat="1" ht="15.75" customHeight="1" x14ac:dyDescent="0.25">
      <c r="A9" s="299" t="s">
        <v>147</v>
      </c>
      <c r="B9" s="299"/>
    </row>
    <row r="10" spans="1:10" s="56" customFormat="1" ht="8.1" customHeight="1" x14ac:dyDescent="0.25"/>
    <row r="11" spans="1:10" s="56" customFormat="1" ht="23.45" customHeight="1" x14ac:dyDescent="0.3">
      <c r="A11" s="91" t="s">
        <v>223</v>
      </c>
    </row>
    <row r="12" spans="1:10" s="56" customFormat="1" x14ac:dyDescent="0.25">
      <c r="A12" s="92"/>
      <c r="E12" s="92" t="s">
        <v>170</v>
      </c>
    </row>
    <row r="13" spans="1:10" s="56" customFormat="1" ht="45.6" customHeight="1" x14ac:dyDescent="0.25">
      <c r="A13" s="66" t="s">
        <v>209</v>
      </c>
      <c r="B13" s="292" t="s">
        <v>210</v>
      </c>
      <c r="C13" s="292"/>
      <c r="D13" s="292"/>
      <c r="E13" s="290" t="s">
        <v>172</v>
      </c>
      <c r="F13" s="283" t="s">
        <v>455</v>
      </c>
      <c r="G13" s="283"/>
      <c r="H13" s="283"/>
      <c r="I13" s="266"/>
      <c r="J13" s="229"/>
    </row>
    <row r="14" spans="1:10" s="56" customFormat="1" ht="20.45" customHeight="1" x14ac:dyDescent="0.25">
      <c r="A14" s="66" t="s">
        <v>199</v>
      </c>
      <c r="B14" s="292" t="s">
        <v>211</v>
      </c>
      <c r="C14" s="292"/>
      <c r="D14" s="292"/>
      <c r="E14" s="290"/>
      <c r="F14" s="283"/>
      <c r="G14" s="283"/>
      <c r="H14" s="283"/>
      <c r="I14" s="266"/>
      <c r="J14" s="229"/>
    </row>
    <row r="15" spans="1:10" s="56" customFormat="1" x14ac:dyDescent="0.25">
      <c r="A15" s="66">
        <v>1</v>
      </c>
      <c r="B15" s="292">
        <v>2</v>
      </c>
      <c r="C15" s="292"/>
      <c r="D15" s="292"/>
      <c r="E15" s="66">
        <v>3</v>
      </c>
      <c r="F15" s="300"/>
      <c r="G15" s="300"/>
      <c r="H15" s="300"/>
      <c r="I15" s="301"/>
      <c r="J15" s="229"/>
    </row>
    <row r="16" spans="1:10" s="56" customFormat="1" ht="28.5" customHeight="1" x14ac:dyDescent="0.25">
      <c r="A16" s="289" t="s">
        <v>212</v>
      </c>
      <c r="B16" s="269"/>
      <c r="C16" s="269"/>
      <c r="D16" s="269"/>
      <c r="E16" s="269"/>
      <c r="F16" s="302"/>
      <c r="G16" s="302"/>
      <c r="H16" s="302"/>
      <c r="I16" s="266"/>
      <c r="J16" s="229"/>
    </row>
    <row r="17" spans="1:10" s="56" customFormat="1" ht="26.45" customHeight="1" x14ac:dyDescent="0.25">
      <c r="A17" s="203">
        <v>41020100</v>
      </c>
      <c r="B17" s="271" t="s">
        <v>57</v>
      </c>
      <c r="C17" s="288"/>
      <c r="D17" s="288"/>
      <c r="E17" s="125">
        <f>E18</f>
        <v>37680600</v>
      </c>
      <c r="F17" s="302"/>
      <c r="G17" s="302"/>
      <c r="H17" s="302"/>
      <c r="I17" s="266"/>
      <c r="J17" s="229"/>
    </row>
    <row r="18" spans="1:10" ht="31.5" customHeight="1" x14ac:dyDescent="0.25">
      <c r="A18" s="98">
        <v>9900000000</v>
      </c>
      <c r="B18" s="273" t="s">
        <v>394</v>
      </c>
      <c r="C18" s="286"/>
      <c r="D18" s="286"/>
      <c r="E18" s="214">
        <v>37680600</v>
      </c>
      <c r="F18" s="302"/>
      <c r="G18" s="302"/>
      <c r="H18" s="302"/>
      <c r="I18" s="266"/>
      <c r="J18" s="230"/>
    </row>
    <row r="19" spans="1:10" ht="53.45" customHeight="1" x14ac:dyDescent="0.25">
      <c r="A19" s="203">
        <v>41033300</v>
      </c>
      <c r="B19" s="271" t="s">
        <v>539</v>
      </c>
      <c r="C19" s="272"/>
      <c r="D19" s="272"/>
      <c r="E19" s="125">
        <f>E20</f>
        <v>1358200</v>
      </c>
      <c r="F19" s="302"/>
      <c r="G19" s="302"/>
      <c r="H19" s="302"/>
      <c r="I19" s="266"/>
      <c r="J19" s="230"/>
    </row>
    <row r="20" spans="1:10" ht="27" customHeight="1" x14ac:dyDescent="0.25">
      <c r="A20" s="98">
        <v>9900000000</v>
      </c>
      <c r="B20" s="273" t="s">
        <v>394</v>
      </c>
      <c r="C20" s="274"/>
      <c r="D20" s="274"/>
      <c r="E20" s="214">
        <v>1358200</v>
      </c>
      <c r="F20" s="302"/>
      <c r="G20" s="302"/>
      <c r="H20" s="302"/>
      <c r="I20" s="266"/>
      <c r="J20" s="230"/>
    </row>
    <row r="21" spans="1:10" s="56" customFormat="1" ht="31.5" customHeight="1" x14ac:dyDescent="0.25">
      <c r="A21" s="203">
        <v>41033900</v>
      </c>
      <c r="B21" s="271" t="s">
        <v>393</v>
      </c>
      <c r="C21" s="288"/>
      <c r="D21" s="288"/>
      <c r="E21" s="125">
        <f>E22</f>
        <v>163544900</v>
      </c>
      <c r="F21" s="302"/>
      <c r="G21" s="302"/>
      <c r="H21" s="302"/>
      <c r="I21" s="266"/>
      <c r="J21" s="229"/>
    </row>
    <row r="22" spans="1:10" s="56" customFormat="1" ht="41.1" customHeight="1" x14ac:dyDescent="0.25">
      <c r="A22" s="98">
        <v>9900000000</v>
      </c>
      <c r="B22" s="273" t="s">
        <v>394</v>
      </c>
      <c r="C22" s="286"/>
      <c r="D22" s="286"/>
      <c r="E22" s="194">
        <v>163544900</v>
      </c>
      <c r="F22" s="302"/>
      <c r="G22" s="302"/>
      <c r="H22" s="302"/>
      <c r="I22" s="266"/>
      <c r="J22" s="229"/>
    </row>
    <row r="23" spans="1:10" s="56" customFormat="1" ht="190.5" customHeight="1" x14ac:dyDescent="0.25">
      <c r="A23" s="171" t="s">
        <v>532</v>
      </c>
      <c r="B23" s="289" t="s">
        <v>533</v>
      </c>
      <c r="C23" s="289"/>
      <c r="D23" s="289"/>
      <c r="E23" s="228">
        <f>E24</f>
        <v>5405286.5999999996</v>
      </c>
      <c r="F23" s="266"/>
      <c r="G23" s="266"/>
      <c r="H23" s="266"/>
      <c r="I23" s="266"/>
      <c r="J23" s="229"/>
    </row>
    <row r="24" spans="1:10" s="56" customFormat="1" ht="26.25" customHeight="1" x14ac:dyDescent="0.25">
      <c r="A24" s="97" t="s">
        <v>379</v>
      </c>
      <c r="B24" s="295" t="s">
        <v>124</v>
      </c>
      <c r="C24" s="295"/>
      <c r="D24" s="295"/>
      <c r="E24" s="193">
        <v>5405286.5999999996</v>
      </c>
      <c r="F24" s="266"/>
      <c r="G24" s="266"/>
      <c r="H24" s="266"/>
      <c r="I24" s="266"/>
      <c r="J24" s="229"/>
    </row>
    <row r="25" spans="1:10" s="56" customFormat="1" ht="50.45" customHeight="1" x14ac:dyDescent="0.25">
      <c r="A25" s="204">
        <v>41051000</v>
      </c>
      <c r="B25" s="287" t="s">
        <v>441</v>
      </c>
      <c r="C25" s="287"/>
      <c r="D25" s="287"/>
      <c r="E25" s="205">
        <f>E26</f>
        <v>1638870</v>
      </c>
      <c r="F25" s="268" t="s">
        <v>450</v>
      </c>
      <c r="G25" s="268"/>
      <c r="H25" s="268"/>
      <c r="I25" s="293"/>
      <c r="J25" s="229"/>
    </row>
    <row r="26" spans="1:10" s="56" customFormat="1" ht="26.25" customHeight="1" x14ac:dyDescent="0.25">
      <c r="A26" s="99" t="s">
        <v>379</v>
      </c>
      <c r="B26" s="277" t="s">
        <v>124</v>
      </c>
      <c r="C26" s="277"/>
      <c r="D26" s="277"/>
      <c r="E26" s="194">
        <v>1638870</v>
      </c>
      <c r="F26" s="270">
        <v>1638870</v>
      </c>
      <c r="G26" s="294"/>
      <c r="H26" s="294"/>
      <c r="I26" s="266"/>
      <c r="J26" s="229"/>
    </row>
    <row r="27" spans="1:10" s="56" customFormat="1" ht="65.45" customHeight="1" x14ac:dyDescent="0.25">
      <c r="A27" s="207" t="s">
        <v>517</v>
      </c>
      <c r="B27" s="275" t="s">
        <v>518</v>
      </c>
      <c r="C27" s="276"/>
      <c r="D27" s="276"/>
      <c r="E27" s="205">
        <f>E28</f>
        <v>382100</v>
      </c>
      <c r="F27" s="208" t="s">
        <v>493</v>
      </c>
      <c r="G27" s="282" t="s">
        <v>494</v>
      </c>
      <c r="H27" s="268"/>
      <c r="I27" s="201"/>
    </row>
    <row r="28" spans="1:10" s="56" customFormat="1" ht="35.450000000000003" customHeight="1" x14ac:dyDescent="0.25">
      <c r="A28" s="99" t="s">
        <v>379</v>
      </c>
      <c r="B28" s="277" t="s">
        <v>124</v>
      </c>
      <c r="C28" s="278"/>
      <c r="D28" s="278"/>
      <c r="E28" s="194">
        <f>F28+G28</f>
        <v>382100</v>
      </c>
      <c r="F28" s="95">
        <v>288900</v>
      </c>
      <c r="G28" s="270">
        <v>93200</v>
      </c>
      <c r="H28" s="283"/>
      <c r="I28" s="201"/>
    </row>
    <row r="29" spans="1:10" s="56" customFormat="1" ht="153" customHeight="1" x14ac:dyDescent="0.25">
      <c r="A29" s="207" t="s">
        <v>540</v>
      </c>
      <c r="B29" s="275" t="s">
        <v>541</v>
      </c>
      <c r="C29" s="276"/>
      <c r="D29" s="276"/>
      <c r="E29" s="205">
        <f>E30</f>
        <v>2437633</v>
      </c>
      <c r="F29" s="279" t="s">
        <v>545</v>
      </c>
      <c r="G29" s="269"/>
      <c r="H29" s="269"/>
      <c r="I29" s="201"/>
    </row>
    <row r="30" spans="1:10" s="56" customFormat="1" ht="35.450000000000003" customHeight="1" x14ac:dyDescent="0.25">
      <c r="A30" s="99" t="s">
        <v>379</v>
      </c>
      <c r="B30" s="277" t="s">
        <v>124</v>
      </c>
      <c r="C30" s="278"/>
      <c r="D30" s="278"/>
      <c r="E30" s="194">
        <v>2437633</v>
      </c>
      <c r="F30" s="270">
        <v>2437633</v>
      </c>
      <c r="G30" s="269"/>
      <c r="H30" s="269"/>
      <c r="I30" s="201"/>
    </row>
    <row r="31" spans="1:10" s="56" customFormat="1" ht="83.45" customHeight="1" x14ac:dyDescent="0.25">
      <c r="A31" s="171" t="s">
        <v>495</v>
      </c>
      <c r="B31" s="284" t="s">
        <v>496</v>
      </c>
      <c r="C31" s="285"/>
      <c r="D31" s="285"/>
      <c r="E31" s="205">
        <f>E32</f>
        <v>32028</v>
      </c>
      <c r="F31" s="208" t="s">
        <v>493</v>
      </c>
      <c r="G31" s="282" t="s">
        <v>494</v>
      </c>
      <c r="H31" s="331"/>
      <c r="I31" s="331"/>
      <c r="J31" s="229"/>
    </row>
    <row r="32" spans="1:10" s="56" customFormat="1" ht="26.25" customHeight="1" x14ac:dyDescent="0.25">
      <c r="A32" s="97" t="s">
        <v>379</v>
      </c>
      <c r="B32" s="295" t="s">
        <v>124</v>
      </c>
      <c r="C32" s="295"/>
      <c r="D32" s="295"/>
      <c r="E32" s="193">
        <v>32028</v>
      </c>
      <c r="F32" s="95">
        <v>24146</v>
      </c>
      <c r="G32" s="270">
        <v>7882</v>
      </c>
      <c r="H32" s="269"/>
      <c r="I32" s="269"/>
      <c r="J32" s="229"/>
    </row>
    <row r="33" spans="1:10" s="56" customFormat="1" ht="32.1" customHeight="1" x14ac:dyDescent="0.25">
      <c r="A33" s="171" t="s">
        <v>197</v>
      </c>
      <c r="B33" s="284" t="s">
        <v>198</v>
      </c>
      <c r="C33" s="284"/>
      <c r="D33" s="284"/>
      <c r="E33" s="93">
        <f>E34+E35</f>
        <v>1158498</v>
      </c>
      <c r="F33" s="265"/>
      <c r="G33" s="266"/>
      <c r="H33" s="266"/>
      <c r="I33" s="266"/>
      <c r="J33" s="229"/>
    </row>
    <row r="34" spans="1:10" s="56" customFormat="1" ht="23.45" customHeight="1" x14ac:dyDescent="0.25">
      <c r="A34" s="97" t="s">
        <v>380</v>
      </c>
      <c r="B34" s="295" t="s">
        <v>222</v>
      </c>
      <c r="C34" s="295"/>
      <c r="D34" s="295"/>
      <c r="E34" s="95">
        <v>1138498</v>
      </c>
      <c r="F34" s="266"/>
      <c r="G34" s="266"/>
      <c r="H34" s="266"/>
      <c r="I34" s="266"/>
      <c r="J34" s="229"/>
    </row>
    <row r="35" spans="1:10" s="56" customFormat="1" ht="31.5" customHeight="1" x14ac:dyDescent="0.25">
      <c r="A35" s="97" t="s">
        <v>569</v>
      </c>
      <c r="B35" s="306" t="s">
        <v>568</v>
      </c>
      <c r="C35" s="307"/>
      <c r="D35" s="308"/>
      <c r="E35" s="95">
        <v>20000</v>
      </c>
      <c r="F35" s="267"/>
      <c r="G35" s="267"/>
      <c r="H35" s="267"/>
      <c r="I35" s="267"/>
      <c r="J35" s="229"/>
    </row>
    <row r="36" spans="1:10" s="56" customFormat="1" ht="30.6" customHeight="1" x14ac:dyDescent="0.25">
      <c r="A36" s="289" t="s">
        <v>213</v>
      </c>
      <c r="B36" s="269"/>
      <c r="C36" s="269"/>
      <c r="D36" s="269"/>
      <c r="E36" s="269"/>
      <c r="F36" s="266"/>
      <c r="G36" s="266"/>
      <c r="H36" s="266"/>
      <c r="I36" s="266"/>
      <c r="J36" s="229"/>
    </row>
    <row r="37" spans="1:10" s="56" customFormat="1" ht="23.45" customHeight="1" x14ac:dyDescent="0.25">
      <c r="A37" s="100" t="s">
        <v>214</v>
      </c>
      <c r="B37" s="332" t="s">
        <v>24</v>
      </c>
      <c r="C37" s="332"/>
      <c r="D37" s="332"/>
      <c r="E37" s="125">
        <f>E38+E40</f>
        <v>6025129</v>
      </c>
      <c r="F37" s="266"/>
      <c r="G37" s="266"/>
      <c r="H37" s="266"/>
      <c r="I37" s="266"/>
      <c r="J37" s="229"/>
    </row>
    <row r="38" spans="1:10" s="56" customFormat="1" ht="92.45" customHeight="1" x14ac:dyDescent="0.25">
      <c r="A38" s="85">
        <v>41051100</v>
      </c>
      <c r="B38" s="284" t="s">
        <v>508</v>
      </c>
      <c r="C38" s="304"/>
      <c r="D38" s="304"/>
      <c r="E38" s="93">
        <f>E39</f>
        <v>4025129</v>
      </c>
      <c r="F38" s="206" t="s">
        <v>497</v>
      </c>
      <c r="G38" s="268" t="s">
        <v>546</v>
      </c>
      <c r="H38" s="269"/>
      <c r="I38" s="206"/>
    </row>
    <row r="39" spans="1:10" s="56" customFormat="1" ht="27.6" customHeight="1" x14ac:dyDescent="0.25">
      <c r="A39" s="97" t="s">
        <v>379</v>
      </c>
      <c r="B39" s="295" t="s">
        <v>124</v>
      </c>
      <c r="C39" s="295"/>
      <c r="D39" s="295"/>
      <c r="E39" s="95">
        <f>F39+G39</f>
        <v>4025129</v>
      </c>
      <c r="F39" s="95">
        <v>2275129</v>
      </c>
      <c r="G39" s="270">
        <v>1750000</v>
      </c>
      <c r="H39" s="269"/>
      <c r="I39" s="95"/>
    </row>
    <row r="40" spans="1:10" s="56" customFormat="1" ht="36" customHeight="1" x14ac:dyDescent="0.25">
      <c r="A40" s="171" t="s">
        <v>197</v>
      </c>
      <c r="B40" s="284" t="s">
        <v>198</v>
      </c>
      <c r="C40" s="304"/>
      <c r="D40" s="304"/>
      <c r="E40" s="93">
        <v>2000000</v>
      </c>
      <c r="F40" s="266"/>
      <c r="G40" s="266"/>
      <c r="H40" s="266"/>
      <c r="I40" s="266"/>
      <c r="J40" s="229"/>
    </row>
    <row r="41" spans="1:10" s="56" customFormat="1" ht="24.6" customHeight="1" x14ac:dyDescent="0.25">
      <c r="A41" s="97" t="s">
        <v>379</v>
      </c>
      <c r="B41" s="295" t="s">
        <v>124</v>
      </c>
      <c r="C41" s="295"/>
      <c r="D41" s="295"/>
      <c r="E41" s="95">
        <v>2000000</v>
      </c>
      <c r="F41" s="266"/>
      <c r="G41" s="266"/>
      <c r="H41" s="266"/>
      <c r="I41" s="266"/>
      <c r="J41" s="229"/>
    </row>
    <row r="42" spans="1:10" s="56" customFormat="1" ht="19.5" customHeight="1" x14ac:dyDescent="0.25">
      <c r="A42" s="66" t="s">
        <v>214</v>
      </c>
      <c r="B42" s="305" t="s">
        <v>215</v>
      </c>
      <c r="C42" s="305"/>
      <c r="D42" s="305"/>
      <c r="E42" s="93">
        <f>E43+E44</f>
        <v>219663244.59999999</v>
      </c>
      <c r="F42" s="266"/>
      <c r="G42" s="266"/>
      <c r="H42" s="266"/>
      <c r="I42" s="266"/>
      <c r="J42" s="229"/>
    </row>
    <row r="43" spans="1:10" s="56" customFormat="1" ht="19.5" customHeight="1" x14ac:dyDescent="0.25">
      <c r="A43" s="100" t="s">
        <v>214</v>
      </c>
      <c r="B43" s="332" t="s">
        <v>123</v>
      </c>
      <c r="C43" s="332"/>
      <c r="D43" s="332"/>
      <c r="E43" s="93">
        <f>E17+E19+E21+E23+E27+E29+E31+E33+E25</f>
        <v>213638115.59999999</v>
      </c>
      <c r="F43" s="266"/>
      <c r="G43" s="266"/>
      <c r="H43" s="266"/>
      <c r="I43" s="266"/>
      <c r="J43" s="229"/>
    </row>
    <row r="44" spans="1:10" s="56" customFormat="1" ht="19.5" customHeight="1" x14ac:dyDescent="0.25">
      <c r="A44" s="100" t="s">
        <v>214</v>
      </c>
      <c r="B44" s="332" t="s">
        <v>24</v>
      </c>
      <c r="C44" s="332"/>
      <c r="D44" s="332"/>
      <c r="E44" s="93">
        <f>E37</f>
        <v>6025129</v>
      </c>
      <c r="F44" s="266"/>
      <c r="G44" s="266"/>
      <c r="H44" s="266"/>
      <c r="I44" s="266"/>
      <c r="J44" s="229"/>
    </row>
    <row r="45" spans="1:10" ht="8.1" customHeight="1" x14ac:dyDescent="0.25">
      <c r="A45" s="101"/>
      <c r="B45" s="102"/>
      <c r="C45" s="102"/>
      <c r="D45" s="102"/>
      <c r="E45" s="102"/>
      <c r="F45" s="102"/>
      <c r="G45" s="102"/>
      <c r="H45" s="102"/>
      <c r="I45" s="102"/>
      <c r="J45" s="231"/>
    </row>
    <row r="46" spans="1:10" ht="69.599999999999994" customHeight="1" x14ac:dyDescent="0.25">
      <c r="A46" s="103" t="s">
        <v>216</v>
      </c>
      <c r="B46" s="15"/>
      <c r="C46" s="15"/>
      <c r="D46" s="15"/>
      <c r="E46" s="15"/>
      <c r="F46" s="102"/>
      <c r="G46" s="102"/>
      <c r="H46" s="102"/>
      <c r="I46" s="102"/>
    </row>
    <row r="47" spans="1:10" ht="32.450000000000003" customHeight="1" x14ac:dyDescent="0.25">
      <c r="A47" s="103"/>
      <c r="B47" s="15"/>
      <c r="C47" s="15"/>
      <c r="D47" s="15"/>
      <c r="E47" s="15"/>
      <c r="F47" s="102"/>
      <c r="G47" s="102"/>
      <c r="H47" s="102"/>
      <c r="I47" s="102"/>
    </row>
    <row r="48" spans="1:10" ht="24.95" customHeight="1" thickBot="1" x14ac:dyDescent="0.3">
      <c r="A48" s="104" t="s">
        <v>220</v>
      </c>
      <c r="B48" s="15"/>
      <c r="C48" s="15"/>
      <c r="D48" s="15"/>
      <c r="E48" s="104" t="s">
        <v>221</v>
      </c>
      <c r="F48" s="102"/>
      <c r="G48" s="102"/>
      <c r="H48" s="102"/>
      <c r="I48" s="102"/>
    </row>
    <row r="49" spans="1:9" ht="71.099999999999994" customHeight="1" x14ac:dyDescent="0.25">
      <c r="A49" s="105" t="s">
        <v>217</v>
      </c>
      <c r="B49" s="316" t="s">
        <v>145</v>
      </c>
      <c r="C49" s="324" t="s">
        <v>210</v>
      </c>
      <c r="D49" s="325"/>
      <c r="E49" s="316" t="s">
        <v>172</v>
      </c>
      <c r="F49" s="102"/>
      <c r="G49" s="102"/>
      <c r="H49" s="102"/>
      <c r="I49" s="102"/>
    </row>
    <row r="50" spans="1:9" ht="32.450000000000003" customHeight="1" thickBot="1" x14ac:dyDescent="0.3">
      <c r="A50" s="106" t="s">
        <v>199</v>
      </c>
      <c r="B50" s="317"/>
      <c r="C50" s="311" t="s">
        <v>218</v>
      </c>
      <c r="D50" s="312"/>
      <c r="E50" s="317"/>
      <c r="F50" s="102"/>
      <c r="G50" s="102"/>
      <c r="H50" s="102"/>
      <c r="I50" s="102"/>
    </row>
    <row r="51" spans="1:9" ht="16.5" thickBot="1" x14ac:dyDescent="0.3">
      <c r="A51" s="106">
        <v>1</v>
      </c>
      <c r="B51" s="107">
        <v>2</v>
      </c>
      <c r="C51" s="327">
        <v>3</v>
      </c>
      <c r="D51" s="328"/>
      <c r="E51" s="107">
        <v>4</v>
      </c>
      <c r="F51" s="102"/>
      <c r="G51" s="102"/>
      <c r="H51" s="102"/>
      <c r="I51" s="102"/>
    </row>
    <row r="52" spans="1:9" ht="17.100000000000001" customHeight="1" thickBot="1" x14ac:dyDescent="0.3">
      <c r="A52" s="324" t="s">
        <v>219</v>
      </c>
      <c r="B52" s="326"/>
      <c r="C52" s="326"/>
      <c r="D52" s="326"/>
      <c r="E52" s="325"/>
      <c r="F52" s="102"/>
      <c r="G52" s="102"/>
      <c r="H52" s="102"/>
      <c r="I52" s="102"/>
    </row>
    <row r="53" spans="1:9" ht="26.25" customHeight="1" x14ac:dyDescent="0.25">
      <c r="A53" s="209" t="s">
        <v>240</v>
      </c>
      <c r="B53" s="210">
        <v>9770</v>
      </c>
      <c r="C53" s="329" t="s">
        <v>198</v>
      </c>
      <c r="D53" s="330"/>
      <c r="E53" s="211">
        <f>E54</f>
        <v>518800</v>
      </c>
      <c r="F53" s="102"/>
      <c r="G53" s="102"/>
      <c r="H53" s="102"/>
      <c r="I53" s="102"/>
    </row>
    <row r="54" spans="1:9" s="102" customFormat="1" ht="21.95" customHeight="1" x14ac:dyDescent="0.25">
      <c r="A54" s="97" t="s">
        <v>379</v>
      </c>
      <c r="B54" s="97"/>
      <c r="C54" s="306" t="s">
        <v>124</v>
      </c>
      <c r="D54" s="318"/>
      <c r="E54" s="195">
        <v>518800</v>
      </c>
    </row>
    <row r="55" spans="1:9" s="102" customFormat="1" ht="68.45" customHeight="1" x14ac:dyDescent="0.25">
      <c r="A55" s="171" t="s">
        <v>499</v>
      </c>
      <c r="B55" s="171" t="s">
        <v>501</v>
      </c>
      <c r="C55" s="319" t="s">
        <v>477</v>
      </c>
      <c r="D55" s="320"/>
      <c r="E55" s="212">
        <f>E56</f>
        <v>1000000</v>
      </c>
    </row>
    <row r="56" spans="1:9" s="102" customFormat="1" ht="25.5" customHeight="1" x14ac:dyDescent="0.25">
      <c r="A56" s="97" t="s">
        <v>379</v>
      </c>
      <c r="B56" s="97"/>
      <c r="C56" s="295" t="s">
        <v>394</v>
      </c>
      <c r="D56" s="304"/>
      <c r="E56" s="195">
        <v>1000000</v>
      </c>
    </row>
    <row r="57" spans="1:9" s="102" customFormat="1" ht="20.45" customHeight="1" thickBot="1" x14ac:dyDescent="0.3">
      <c r="A57" s="313" t="s">
        <v>498</v>
      </c>
      <c r="B57" s="314"/>
      <c r="C57" s="314"/>
      <c r="D57" s="314"/>
      <c r="E57" s="315"/>
    </row>
    <row r="58" spans="1:9" s="102" customFormat="1" ht="36.6" customHeight="1" x14ac:dyDescent="0.25">
      <c r="A58" s="209" t="s">
        <v>240</v>
      </c>
      <c r="B58" s="210">
        <v>9770</v>
      </c>
      <c r="C58" s="329" t="s">
        <v>198</v>
      </c>
      <c r="D58" s="330"/>
      <c r="E58" s="213">
        <f>E59</f>
        <v>2280000</v>
      </c>
    </row>
    <row r="59" spans="1:9" s="102" customFormat="1" ht="36.6" customHeight="1" x14ac:dyDescent="0.25">
      <c r="A59" s="97" t="s">
        <v>379</v>
      </c>
      <c r="B59" s="97"/>
      <c r="C59" s="306" t="s">
        <v>124</v>
      </c>
      <c r="D59" s="318"/>
      <c r="E59" s="180">
        <v>2280000</v>
      </c>
    </row>
    <row r="60" spans="1:9" s="102" customFormat="1" ht="62.45" customHeight="1" x14ac:dyDescent="0.25">
      <c r="A60" s="171" t="s">
        <v>499</v>
      </c>
      <c r="B60" s="171" t="s">
        <v>501</v>
      </c>
      <c r="C60" s="319" t="s">
        <v>477</v>
      </c>
      <c r="D60" s="320"/>
      <c r="E60" s="213">
        <f>E61</f>
        <v>400000</v>
      </c>
    </row>
    <row r="61" spans="1:9" s="102" customFormat="1" ht="36.6" customHeight="1" x14ac:dyDescent="0.25">
      <c r="A61" s="97" t="s">
        <v>500</v>
      </c>
      <c r="B61" s="97"/>
      <c r="C61" s="306" t="s">
        <v>394</v>
      </c>
      <c r="D61" s="308"/>
      <c r="E61" s="180">
        <v>400000</v>
      </c>
    </row>
    <row r="62" spans="1:9" ht="22.5" customHeight="1" thickBot="1" x14ac:dyDescent="0.3">
      <c r="A62" s="106" t="s">
        <v>214</v>
      </c>
      <c r="B62" s="107" t="s">
        <v>214</v>
      </c>
      <c r="C62" s="309" t="s">
        <v>215</v>
      </c>
      <c r="D62" s="310"/>
      <c r="E62" s="108">
        <f>E63+E64</f>
        <v>4198800</v>
      </c>
      <c r="F62" s="102"/>
      <c r="G62" s="102"/>
      <c r="H62" s="102"/>
      <c r="I62" s="102"/>
    </row>
    <row r="63" spans="1:9" ht="21.75" customHeight="1" thickBot="1" x14ac:dyDescent="0.3">
      <c r="A63" s="106" t="s">
        <v>214</v>
      </c>
      <c r="B63" s="107" t="s">
        <v>214</v>
      </c>
      <c r="C63" s="322" t="s">
        <v>123</v>
      </c>
      <c r="D63" s="323"/>
      <c r="E63" s="108">
        <f>E53+E55</f>
        <v>1518800</v>
      </c>
      <c r="F63" s="102"/>
      <c r="G63" s="102"/>
      <c r="H63" s="102"/>
      <c r="I63" s="102"/>
    </row>
    <row r="64" spans="1:9" ht="20.25" customHeight="1" thickBot="1" x14ac:dyDescent="0.3">
      <c r="A64" s="106" t="s">
        <v>214</v>
      </c>
      <c r="B64" s="107" t="s">
        <v>214</v>
      </c>
      <c r="C64" s="322" t="s">
        <v>24</v>
      </c>
      <c r="D64" s="323"/>
      <c r="E64" s="109">
        <f>E58+E60</f>
        <v>2680000</v>
      </c>
      <c r="F64" s="102"/>
      <c r="G64" s="102"/>
      <c r="H64" s="102"/>
      <c r="I64" s="102"/>
    </row>
    <row r="65" spans="1:8" x14ac:dyDescent="0.25">
      <c r="A65" s="110"/>
      <c r="B65" s="15"/>
      <c r="C65" s="15"/>
      <c r="D65" s="15"/>
      <c r="E65" s="15"/>
      <c r="F65" s="102"/>
      <c r="G65" s="102"/>
      <c r="H65" s="102"/>
    </row>
    <row r="66" spans="1:8" x14ac:dyDescent="0.25">
      <c r="A66" s="321" t="s">
        <v>370</v>
      </c>
      <c r="B66" s="321"/>
      <c r="C66" s="15"/>
      <c r="D66" s="104" t="s">
        <v>371</v>
      </c>
      <c r="E66" s="15"/>
      <c r="F66" s="102"/>
      <c r="G66" s="102"/>
      <c r="H66" s="102"/>
    </row>
    <row r="67" spans="1:8" x14ac:dyDescent="0.25">
      <c r="A67" s="77"/>
    </row>
  </sheetData>
  <mergeCells count="75">
    <mergeCell ref="G31:I31"/>
    <mergeCell ref="C53:D53"/>
    <mergeCell ref="B41:D41"/>
    <mergeCell ref="B33:D33"/>
    <mergeCell ref="F40:I44"/>
    <mergeCell ref="B43:D43"/>
    <mergeCell ref="B34:D34"/>
    <mergeCell ref="B37:D37"/>
    <mergeCell ref="B44:D44"/>
    <mergeCell ref="B38:D38"/>
    <mergeCell ref="A66:B66"/>
    <mergeCell ref="B49:B50"/>
    <mergeCell ref="C54:D54"/>
    <mergeCell ref="C63:D63"/>
    <mergeCell ref="C64:D64"/>
    <mergeCell ref="C49:D49"/>
    <mergeCell ref="A52:E52"/>
    <mergeCell ref="C51:D51"/>
    <mergeCell ref="C56:D56"/>
    <mergeCell ref="C58:D58"/>
    <mergeCell ref="C62:D62"/>
    <mergeCell ref="C50:D50"/>
    <mergeCell ref="A57:E57"/>
    <mergeCell ref="E49:E50"/>
    <mergeCell ref="C59:D59"/>
    <mergeCell ref="C61:D61"/>
    <mergeCell ref="C60:D60"/>
    <mergeCell ref="C55:D55"/>
    <mergeCell ref="B39:D39"/>
    <mergeCell ref="B40:D40"/>
    <mergeCell ref="B42:D42"/>
    <mergeCell ref="B27:D27"/>
    <mergeCell ref="A36:E36"/>
    <mergeCell ref="B32:D32"/>
    <mergeCell ref="B35:D35"/>
    <mergeCell ref="B28:D28"/>
    <mergeCell ref="F2:H2"/>
    <mergeCell ref="F3:H3"/>
    <mergeCell ref="F4:H4"/>
    <mergeCell ref="A9:B9"/>
    <mergeCell ref="B15:D15"/>
    <mergeCell ref="B21:D21"/>
    <mergeCell ref="F13:I14"/>
    <mergeCell ref="F15:I24"/>
    <mergeCell ref="D3:E3"/>
    <mergeCell ref="A7:E7"/>
    <mergeCell ref="A8:B8"/>
    <mergeCell ref="B13:D13"/>
    <mergeCell ref="F25:I25"/>
    <mergeCell ref="F26:I26"/>
    <mergeCell ref="B18:D18"/>
    <mergeCell ref="A16:E16"/>
    <mergeCell ref="B26:D26"/>
    <mergeCell ref="B14:D14"/>
    <mergeCell ref="B24:D24"/>
    <mergeCell ref="D4:E4"/>
    <mergeCell ref="G27:H27"/>
    <mergeCell ref="G28:H28"/>
    <mergeCell ref="G32:I32"/>
    <mergeCell ref="B31:D31"/>
    <mergeCell ref="B22:D22"/>
    <mergeCell ref="B25:D25"/>
    <mergeCell ref="B17:D17"/>
    <mergeCell ref="B23:D23"/>
    <mergeCell ref="E13:E14"/>
    <mergeCell ref="F33:I35"/>
    <mergeCell ref="G38:H38"/>
    <mergeCell ref="G39:H39"/>
    <mergeCell ref="B19:D19"/>
    <mergeCell ref="B20:D20"/>
    <mergeCell ref="B29:D29"/>
    <mergeCell ref="B30:D30"/>
    <mergeCell ref="F29:H29"/>
    <mergeCell ref="F30:H30"/>
    <mergeCell ref="F36:I37"/>
  </mergeCells>
  <phoneticPr fontId="0" type="noConversion"/>
  <pageMargins left="0.39370078740157483" right="0.19685039370078741" top="0.78740157480314965" bottom="0.78740157480314965" header="0.51181102362204722" footer="0.51181102362204722"/>
  <pageSetup paperSize="9" scale="80" orientation="landscape" horizontalDpi="360" verticalDpi="36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1:Q76"/>
  <sheetViews>
    <sheetView tabSelected="1" view="pageBreakPreview" topLeftCell="B61" zoomScale="56" zoomScaleNormal="75" zoomScaleSheetLayoutView="56" workbookViewId="0">
      <selection activeCell="I2" sqref="I2:K2"/>
    </sheetView>
  </sheetViews>
  <sheetFormatPr defaultColWidth="9.1640625" defaultRowHeight="12.75" x14ac:dyDescent="0.2"/>
  <cols>
    <col min="1" max="1" width="3.83203125" style="1" hidden="1" customWidth="1"/>
    <col min="2" max="2" width="19.5" style="1" customWidth="1"/>
    <col min="3" max="3" width="17.33203125" style="1" customWidth="1"/>
    <col min="4" max="4" width="17.83203125" style="1" customWidth="1"/>
    <col min="5" max="5" width="65.83203125" style="1" customWidth="1"/>
    <col min="6" max="6" width="75" style="1" customWidth="1"/>
    <col min="7" max="7" width="30.1640625" style="1" customWidth="1"/>
    <col min="8" max="8" width="23.83203125" style="1" customWidth="1"/>
    <col min="9" max="9" width="23.1640625" style="1" customWidth="1"/>
    <col min="10" max="10" width="27.33203125" style="16" customWidth="1"/>
    <col min="11" max="11" width="22.5" style="16" customWidth="1"/>
    <col min="12" max="12" width="37.1640625" style="16" customWidth="1"/>
    <col min="13" max="13" width="7.5" style="16" customWidth="1"/>
    <col min="14" max="15" width="9.1640625" style="16"/>
    <col min="16" max="16" width="18.5" style="16" customWidth="1"/>
    <col min="17" max="16384" width="9.1640625" style="16"/>
  </cols>
  <sheetData>
    <row r="1" spans="1:11" s="15" customFormat="1" ht="28.5" customHeight="1" x14ac:dyDescent="0.3">
      <c r="A1" s="14"/>
      <c r="B1" s="58"/>
      <c r="C1" s="58"/>
      <c r="D1" s="58"/>
      <c r="E1" s="58"/>
      <c r="F1" s="58"/>
      <c r="G1" s="58"/>
      <c r="H1" s="58"/>
      <c r="I1" s="58"/>
      <c r="J1" s="52" t="s">
        <v>454</v>
      </c>
    </row>
    <row r="2" spans="1:11" s="15" customFormat="1" ht="52.5" customHeight="1" x14ac:dyDescent="0.3">
      <c r="A2" s="14"/>
      <c r="B2" s="58"/>
      <c r="C2" s="58"/>
      <c r="D2" s="58"/>
      <c r="E2" s="58"/>
      <c r="F2" s="58"/>
      <c r="G2" s="58"/>
      <c r="H2" s="58"/>
      <c r="I2" s="245" t="s">
        <v>584</v>
      </c>
      <c r="J2" s="245"/>
      <c r="K2" s="245"/>
    </row>
    <row r="3" spans="1:11" s="15" customFormat="1" ht="45.6" customHeight="1" x14ac:dyDescent="0.3">
      <c r="A3" s="14"/>
      <c r="B3" s="58"/>
      <c r="C3" s="58"/>
      <c r="D3" s="58"/>
      <c r="E3" s="58"/>
      <c r="F3" s="58"/>
      <c r="G3" s="58"/>
      <c r="H3" s="58"/>
      <c r="I3" s="245" t="s">
        <v>458</v>
      </c>
      <c r="J3" s="245"/>
      <c r="K3" s="245"/>
    </row>
    <row r="4" spans="1:11" ht="18" customHeight="1" x14ac:dyDescent="0.2">
      <c r="G4" s="59"/>
      <c r="H4" s="59"/>
      <c r="I4" s="59"/>
    </row>
    <row r="5" spans="1:11" ht="33.75" customHeight="1" x14ac:dyDescent="0.2">
      <c r="B5" s="333" t="s">
        <v>437</v>
      </c>
      <c r="C5" s="334"/>
      <c r="D5" s="334"/>
      <c r="E5" s="334"/>
      <c r="F5" s="334"/>
      <c r="G5" s="334"/>
      <c r="H5" s="334"/>
      <c r="I5" s="334"/>
    </row>
    <row r="6" spans="1:11" ht="19.5" thickBot="1" x14ac:dyDescent="0.25">
      <c r="B6" s="345" t="s">
        <v>378</v>
      </c>
      <c r="C6" s="346"/>
      <c r="D6" s="346"/>
      <c r="E6" s="60"/>
      <c r="F6" s="60"/>
      <c r="G6" s="60"/>
      <c r="H6" s="60"/>
      <c r="I6" s="60"/>
    </row>
    <row r="7" spans="1:11" ht="18.75" x14ac:dyDescent="0.2">
      <c r="B7" s="347" t="s">
        <v>147</v>
      </c>
      <c r="C7" s="347"/>
      <c r="D7" s="347"/>
      <c r="E7" s="60"/>
      <c r="F7" s="60"/>
      <c r="G7" s="60"/>
      <c r="H7" s="60"/>
      <c r="I7" s="60"/>
    </row>
    <row r="8" spans="1:11" ht="18.75" x14ac:dyDescent="0.3">
      <c r="B8" s="61"/>
      <c r="C8" s="62"/>
      <c r="D8" s="62"/>
      <c r="E8" s="62"/>
      <c r="F8" s="63"/>
      <c r="G8" s="63"/>
      <c r="H8" s="64"/>
      <c r="I8" s="65" t="s">
        <v>23</v>
      </c>
    </row>
    <row r="9" spans="1:11" ht="51.75" customHeight="1" x14ac:dyDescent="0.2">
      <c r="A9" s="17"/>
      <c r="B9" s="335" t="s">
        <v>144</v>
      </c>
      <c r="C9" s="335" t="s">
        <v>145</v>
      </c>
      <c r="D9" s="335" t="s">
        <v>157</v>
      </c>
      <c r="E9" s="343" t="s">
        <v>146</v>
      </c>
      <c r="F9" s="292" t="s">
        <v>158</v>
      </c>
      <c r="G9" s="337" t="s">
        <v>153</v>
      </c>
      <c r="H9" s="292" t="s">
        <v>172</v>
      </c>
      <c r="I9" s="290" t="s">
        <v>182</v>
      </c>
      <c r="J9" s="292" t="s">
        <v>183</v>
      </c>
      <c r="K9" s="292"/>
    </row>
    <row r="10" spans="1:11" s="19" customFormat="1" ht="58.5" customHeight="1" x14ac:dyDescent="0.2">
      <c r="A10" s="18"/>
      <c r="B10" s="336"/>
      <c r="C10" s="336"/>
      <c r="D10" s="336"/>
      <c r="E10" s="344"/>
      <c r="F10" s="292"/>
      <c r="G10" s="338"/>
      <c r="H10" s="292"/>
      <c r="I10" s="290"/>
      <c r="J10" s="66" t="s">
        <v>173</v>
      </c>
      <c r="K10" s="66" t="s">
        <v>159</v>
      </c>
    </row>
    <row r="11" spans="1:11" ht="28.5" customHeight="1" x14ac:dyDescent="0.2">
      <c r="B11" s="67" t="s">
        <v>160</v>
      </c>
      <c r="C11" s="67" t="s">
        <v>161</v>
      </c>
      <c r="D11" s="67" t="s">
        <v>162</v>
      </c>
      <c r="E11" s="68">
        <v>4</v>
      </c>
      <c r="F11" s="66">
        <v>5</v>
      </c>
      <c r="G11" s="66">
        <v>6</v>
      </c>
      <c r="H11" s="66">
        <v>7</v>
      </c>
      <c r="I11" s="66">
        <v>8</v>
      </c>
      <c r="J11" s="66">
        <v>9</v>
      </c>
      <c r="K11" s="66">
        <v>10</v>
      </c>
    </row>
    <row r="12" spans="1:11" ht="43.5" customHeight="1" x14ac:dyDescent="0.2">
      <c r="B12" s="69" t="s">
        <v>3</v>
      </c>
      <c r="C12" s="8"/>
      <c r="D12" s="9"/>
      <c r="E12" s="9" t="s">
        <v>60</v>
      </c>
      <c r="F12" s="119"/>
      <c r="G12" s="119"/>
      <c r="H12" s="122">
        <f>I12+J12</f>
        <v>38809398</v>
      </c>
      <c r="I12" s="122">
        <f>I13</f>
        <v>28571733</v>
      </c>
      <c r="J12" s="122">
        <f>J13</f>
        <v>10237665</v>
      </c>
      <c r="K12" s="122">
        <f>K13</f>
        <v>10173165</v>
      </c>
    </row>
    <row r="13" spans="1:11" ht="39" customHeight="1" x14ac:dyDescent="0.2">
      <c r="B13" s="69" t="s">
        <v>1</v>
      </c>
      <c r="C13" s="8"/>
      <c r="D13" s="9"/>
      <c r="E13" s="9" t="s">
        <v>60</v>
      </c>
      <c r="F13" s="119"/>
      <c r="G13" s="119"/>
      <c r="H13" s="122">
        <f>I13+J13</f>
        <v>38809398</v>
      </c>
      <c r="I13" s="122">
        <f>SUM(I14:I39)</f>
        <v>28571733</v>
      </c>
      <c r="J13" s="122">
        <f>SUM(J14:J39)</f>
        <v>10237665</v>
      </c>
      <c r="K13" s="122">
        <f>SUM(K14:K39)</f>
        <v>10173165</v>
      </c>
    </row>
    <row r="14" spans="1:11" ht="85.5" customHeight="1" x14ac:dyDescent="0.2">
      <c r="B14" s="181" t="s">
        <v>7</v>
      </c>
      <c r="C14" s="181" t="s">
        <v>14</v>
      </c>
      <c r="D14" s="181" t="s">
        <v>8</v>
      </c>
      <c r="E14" s="181" t="s">
        <v>78</v>
      </c>
      <c r="F14" s="119" t="s">
        <v>527</v>
      </c>
      <c r="G14" s="112" t="s">
        <v>528</v>
      </c>
      <c r="H14" s="116">
        <f>I14+J14</f>
        <v>1747165</v>
      </c>
      <c r="I14" s="116"/>
      <c r="J14" s="116">
        <v>1747165</v>
      </c>
      <c r="K14" s="116">
        <v>1747165</v>
      </c>
    </row>
    <row r="15" spans="1:11" ht="95.1" customHeight="1" x14ac:dyDescent="0.2">
      <c r="B15" s="161" t="s">
        <v>72</v>
      </c>
      <c r="C15" s="161" t="s">
        <v>73</v>
      </c>
      <c r="D15" s="162" t="s">
        <v>74</v>
      </c>
      <c r="E15" s="162" t="s">
        <v>75</v>
      </c>
      <c r="F15" s="111" t="s">
        <v>381</v>
      </c>
      <c r="G15" s="112" t="s">
        <v>425</v>
      </c>
      <c r="H15" s="116">
        <f>I15+J15</f>
        <v>7803700</v>
      </c>
      <c r="I15" s="116">
        <v>6503700</v>
      </c>
      <c r="J15" s="116">
        <v>1300000</v>
      </c>
      <c r="K15" s="116">
        <v>1300000</v>
      </c>
    </row>
    <row r="16" spans="1:11" ht="104.45" customHeight="1" x14ac:dyDescent="0.2">
      <c r="B16" s="113" t="s">
        <v>88</v>
      </c>
      <c r="C16" s="114">
        <v>2111</v>
      </c>
      <c r="D16" s="115" t="s">
        <v>110</v>
      </c>
      <c r="E16" s="115" t="s">
        <v>87</v>
      </c>
      <c r="F16" s="111" t="s">
        <v>382</v>
      </c>
      <c r="G16" s="112" t="s">
        <v>383</v>
      </c>
      <c r="H16" s="116">
        <f t="shared" ref="H16:H62" si="0">I16+J16</f>
        <v>3100000</v>
      </c>
      <c r="I16" s="112">
        <v>3100000</v>
      </c>
      <c r="J16" s="116">
        <v>0</v>
      </c>
      <c r="K16" s="116">
        <v>0</v>
      </c>
    </row>
    <row r="17" spans="2:12" ht="113.1" customHeight="1" x14ac:dyDescent="0.2">
      <c r="B17" s="6" t="s">
        <v>99</v>
      </c>
      <c r="C17" s="6" t="s">
        <v>113</v>
      </c>
      <c r="D17" s="7" t="s">
        <v>76</v>
      </c>
      <c r="E17" s="7" t="s">
        <v>114</v>
      </c>
      <c r="F17" s="117" t="s">
        <v>415</v>
      </c>
      <c r="G17" s="112" t="s">
        <v>372</v>
      </c>
      <c r="H17" s="116">
        <f t="shared" si="0"/>
        <v>1626000</v>
      </c>
      <c r="I17" s="112">
        <v>1626000</v>
      </c>
      <c r="J17" s="116">
        <v>0</v>
      </c>
      <c r="K17" s="116">
        <v>0</v>
      </c>
    </row>
    <row r="18" spans="2:12" ht="113.1" customHeight="1" x14ac:dyDescent="0.2">
      <c r="B18" s="6" t="s">
        <v>99</v>
      </c>
      <c r="C18" s="6" t="s">
        <v>113</v>
      </c>
      <c r="D18" s="7" t="s">
        <v>76</v>
      </c>
      <c r="E18" s="7" t="s">
        <v>114</v>
      </c>
      <c r="F18" s="117" t="s">
        <v>373</v>
      </c>
      <c r="G18" s="112" t="s">
        <v>384</v>
      </c>
      <c r="H18" s="116">
        <f t="shared" si="0"/>
        <v>89500</v>
      </c>
      <c r="I18" s="112">
        <v>89500</v>
      </c>
      <c r="J18" s="116">
        <v>0</v>
      </c>
      <c r="K18" s="116">
        <v>0</v>
      </c>
      <c r="L18" s="215">
        <v>98200</v>
      </c>
    </row>
    <row r="19" spans="2:12" ht="99.75" customHeight="1" x14ac:dyDescent="0.2">
      <c r="B19" s="6" t="s">
        <v>99</v>
      </c>
      <c r="C19" s="6" t="s">
        <v>113</v>
      </c>
      <c r="D19" s="7" t="s">
        <v>76</v>
      </c>
      <c r="E19" s="7" t="s">
        <v>114</v>
      </c>
      <c r="F19" s="117" t="s">
        <v>361</v>
      </c>
      <c r="G19" s="112" t="s">
        <v>388</v>
      </c>
      <c r="H19" s="116">
        <f t="shared" si="0"/>
        <v>245540</v>
      </c>
      <c r="I19" s="112">
        <v>245540</v>
      </c>
      <c r="J19" s="116">
        <v>0</v>
      </c>
      <c r="K19" s="116">
        <v>0</v>
      </c>
      <c r="L19" s="215">
        <v>226840</v>
      </c>
    </row>
    <row r="20" spans="2:12" ht="99.75" customHeight="1" x14ac:dyDescent="0.2">
      <c r="B20" s="6" t="s">
        <v>99</v>
      </c>
      <c r="C20" s="6" t="s">
        <v>113</v>
      </c>
      <c r="D20" s="7" t="s">
        <v>76</v>
      </c>
      <c r="E20" s="7" t="s">
        <v>114</v>
      </c>
      <c r="F20" s="117" t="s">
        <v>582</v>
      </c>
      <c r="G20" s="112" t="s">
        <v>581</v>
      </c>
      <c r="H20" s="116">
        <f t="shared" si="0"/>
        <v>80000</v>
      </c>
      <c r="I20" s="112">
        <v>80000</v>
      </c>
      <c r="J20" s="116">
        <v>0</v>
      </c>
      <c r="K20" s="116">
        <v>0</v>
      </c>
      <c r="L20" s="219">
        <f>I17+I18+I19+I20</f>
        <v>2041040</v>
      </c>
    </row>
    <row r="21" spans="2:12" ht="120" customHeight="1" x14ac:dyDescent="0.2">
      <c r="B21" s="50" t="s">
        <v>191</v>
      </c>
      <c r="C21" s="50" t="s">
        <v>192</v>
      </c>
      <c r="D21" s="50" t="s">
        <v>150</v>
      </c>
      <c r="E21" s="7" t="s">
        <v>193</v>
      </c>
      <c r="F21" s="117" t="s">
        <v>374</v>
      </c>
      <c r="G21" s="112" t="s">
        <v>385</v>
      </c>
      <c r="H21" s="116">
        <f t="shared" si="0"/>
        <v>1471000</v>
      </c>
      <c r="I21" s="112">
        <v>1471000</v>
      </c>
      <c r="J21" s="116">
        <v>0</v>
      </c>
      <c r="K21" s="116">
        <v>0</v>
      </c>
    </row>
    <row r="22" spans="2:12" ht="111" customHeight="1" x14ac:dyDescent="0.2">
      <c r="B22" s="6" t="s">
        <v>148</v>
      </c>
      <c r="C22" s="6" t="s">
        <v>149</v>
      </c>
      <c r="D22" s="7" t="s">
        <v>150</v>
      </c>
      <c r="E22" s="7" t="s">
        <v>151</v>
      </c>
      <c r="F22" s="117" t="s">
        <v>374</v>
      </c>
      <c r="G22" s="112" t="s">
        <v>385</v>
      </c>
      <c r="H22" s="116">
        <f t="shared" si="0"/>
        <v>170000</v>
      </c>
      <c r="I22" s="112">
        <v>170000</v>
      </c>
      <c r="J22" s="116">
        <v>0</v>
      </c>
      <c r="K22" s="116">
        <v>0</v>
      </c>
    </row>
    <row r="23" spans="2:12" ht="192.95" customHeight="1" x14ac:dyDescent="0.2">
      <c r="B23" s="50" t="s">
        <v>200</v>
      </c>
      <c r="C23" s="6">
        <v>3050</v>
      </c>
      <c r="D23" s="53" t="s">
        <v>150</v>
      </c>
      <c r="E23" s="54" t="s">
        <v>202</v>
      </c>
      <c r="F23" s="117" t="s">
        <v>416</v>
      </c>
      <c r="G23" s="112" t="s">
        <v>386</v>
      </c>
      <c r="H23" s="116">
        <f t="shared" si="0"/>
        <v>50000</v>
      </c>
      <c r="I23" s="121">
        <v>50000</v>
      </c>
      <c r="J23" s="116">
        <v>0</v>
      </c>
      <c r="K23" s="116">
        <v>0</v>
      </c>
    </row>
    <row r="24" spans="2:12" ht="156.94999999999999" customHeight="1" x14ac:dyDescent="0.2">
      <c r="B24" s="53" t="s">
        <v>347</v>
      </c>
      <c r="C24" s="53" t="s">
        <v>348</v>
      </c>
      <c r="D24" s="53" t="s">
        <v>349</v>
      </c>
      <c r="E24" s="54" t="s">
        <v>350</v>
      </c>
      <c r="F24" s="117" t="s">
        <v>444</v>
      </c>
      <c r="G24" s="112" t="s">
        <v>451</v>
      </c>
      <c r="H24" s="116">
        <f t="shared" si="0"/>
        <v>550000</v>
      </c>
      <c r="I24" s="112">
        <v>550000</v>
      </c>
      <c r="J24" s="116">
        <v>0</v>
      </c>
      <c r="K24" s="116">
        <v>0</v>
      </c>
      <c r="L24" s="75"/>
    </row>
    <row r="25" spans="2:12" ht="144.94999999999999" customHeight="1" x14ac:dyDescent="0.2">
      <c r="B25" s="118" t="s">
        <v>242</v>
      </c>
      <c r="C25" s="118" t="s">
        <v>243</v>
      </c>
      <c r="D25" s="118" t="s">
        <v>14</v>
      </c>
      <c r="E25" s="118" t="s">
        <v>244</v>
      </c>
      <c r="F25" s="117" t="s">
        <v>445</v>
      </c>
      <c r="G25" s="112" t="s">
        <v>452</v>
      </c>
      <c r="H25" s="116">
        <f t="shared" si="0"/>
        <v>5455000</v>
      </c>
      <c r="I25" s="112">
        <v>5455000</v>
      </c>
      <c r="J25" s="116">
        <v>0</v>
      </c>
      <c r="K25" s="116">
        <v>0</v>
      </c>
      <c r="L25" s="75"/>
    </row>
    <row r="26" spans="2:12" ht="87.95" customHeight="1" x14ac:dyDescent="0.2">
      <c r="B26" s="6" t="s">
        <v>100</v>
      </c>
      <c r="C26" s="6" t="s">
        <v>118</v>
      </c>
      <c r="D26" s="7" t="s">
        <v>10</v>
      </c>
      <c r="E26" s="7" t="s">
        <v>81</v>
      </c>
      <c r="F26" s="111" t="s">
        <v>203</v>
      </c>
      <c r="G26" s="112" t="s">
        <v>235</v>
      </c>
      <c r="H26" s="116">
        <f t="shared" si="0"/>
        <v>5205000</v>
      </c>
      <c r="I26" s="112">
        <v>5205000</v>
      </c>
      <c r="J26" s="116">
        <v>0</v>
      </c>
      <c r="K26" s="116">
        <v>0</v>
      </c>
      <c r="L26" s="75" t="s">
        <v>580</v>
      </c>
    </row>
    <row r="27" spans="2:12" ht="147.94999999999999" customHeight="1" x14ac:dyDescent="0.2">
      <c r="B27" s="6" t="s">
        <v>100</v>
      </c>
      <c r="C27" s="6" t="s">
        <v>118</v>
      </c>
      <c r="D27" s="7" t="s">
        <v>10</v>
      </c>
      <c r="E27" s="7" t="s">
        <v>81</v>
      </c>
      <c r="F27" s="117" t="s">
        <v>444</v>
      </c>
      <c r="G27" s="112" t="s">
        <v>451</v>
      </c>
      <c r="H27" s="116">
        <f t="shared" si="0"/>
        <v>700000</v>
      </c>
      <c r="I27" s="112">
        <v>700000</v>
      </c>
      <c r="J27" s="116">
        <v>0</v>
      </c>
      <c r="K27" s="116">
        <v>0</v>
      </c>
      <c r="L27" s="75" t="s">
        <v>578</v>
      </c>
    </row>
    <row r="28" spans="2:12" ht="141.75" customHeight="1" x14ac:dyDescent="0.2">
      <c r="B28" s="6" t="s">
        <v>100</v>
      </c>
      <c r="C28" s="6" t="s">
        <v>118</v>
      </c>
      <c r="D28" s="7" t="s">
        <v>10</v>
      </c>
      <c r="E28" s="7" t="s">
        <v>81</v>
      </c>
      <c r="F28" s="111" t="s">
        <v>387</v>
      </c>
      <c r="G28" s="112" t="s">
        <v>391</v>
      </c>
      <c r="H28" s="116">
        <f t="shared" si="0"/>
        <v>310000</v>
      </c>
      <c r="I28" s="112">
        <v>310000</v>
      </c>
      <c r="J28" s="116">
        <v>0</v>
      </c>
      <c r="K28" s="116">
        <v>0</v>
      </c>
      <c r="L28" s="75" t="s">
        <v>577</v>
      </c>
    </row>
    <row r="29" spans="2:12" ht="141.75" customHeight="1" x14ac:dyDescent="0.2">
      <c r="B29" s="50" t="s">
        <v>100</v>
      </c>
      <c r="C29" s="6" t="s">
        <v>118</v>
      </c>
      <c r="D29" s="7" t="s">
        <v>10</v>
      </c>
      <c r="E29" s="7" t="s">
        <v>81</v>
      </c>
      <c r="F29" s="111" t="s">
        <v>442</v>
      </c>
      <c r="G29" s="112" t="s">
        <v>443</v>
      </c>
      <c r="H29" s="116">
        <f t="shared" si="0"/>
        <v>700000</v>
      </c>
      <c r="I29" s="112">
        <v>700000</v>
      </c>
      <c r="J29" s="116">
        <v>0</v>
      </c>
      <c r="K29" s="116">
        <v>0</v>
      </c>
      <c r="L29" s="75" t="s">
        <v>579</v>
      </c>
    </row>
    <row r="30" spans="2:12" ht="70.150000000000006" customHeight="1" x14ac:dyDescent="0.2">
      <c r="B30" s="6" t="s">
        <v>86</v>
      </c>
      <c r="C30" s="6" t="s">
        <v>119</v>
      </c>
      <c r="D30" s="7" t="s">
        <v>17</v>
      </c>
      <c r="E30" s="7" t="s">
        <v>79</v>
      </c>
      <c r="F30" s="111" t="s">
        <v>204</v>
      </c>
      <c r="G30" s="112" t="s">
        <v>237</v>
      </c>
      <c r="H30" s="116">
        <f t="shared" si="0"/>
        <v>756300</v>
      </c>
      <c r="I30" s="112">
        <v>756300</v>
      </c>
      <c r="J30" s="116">
        <v>0</v>
      </c>
      <c r="K30" s="116">
        <v>0</v>
      </c>
      <c r="L30" s="220">
        <f>I26+I27+I28+I29</f>
        <v>6915000</v>
      </c>
    </row>
    <row r="31" spans="2:12" ht="70.150000000000006" customHeight="1" x14ac:dyDescent="0.2">
      <c r="B31" s="50" t="s">
        <v>572</v>
      </c>
      <c r="C31" s="50" t="s">
        <v>573</v>
      </c>
      <c r="D31" s="50" t="s">
        <v>483</v>
      </c>
      <c r="E31" s="7" t="s">
        <v>574</v>
      </c>
      <c r="F31" s="111" t="s">
        <v>527</v>
      </c>
      <c r="G31" s="112" t="s">
        <v>528</v>
      </c>
      <c r="H31" s="116">
        <f t="shared" si="0"/>
        <v>96000</v>
      </c>
      <c r="I31" s="112">
        <v>0</v>
      </c>
      <c r="J31" s="116">
        <v>96000</v>
      </c>
      <c r="K31" s="116">
        <v>96000</v>
      </c>
    </row>
    <row r="32" spans="2:12" ht="89.1" customHeight="1" x14ac:dyDescent="0.2">
      <c r="B32" s="216" t="s">
        <v>140</v>
      </c>
      <c r="C32" s="217" t="s">
        <v>141</v>
      </c>
      <c r="D32" s="217" t="s">
        <v>121</v>
      </c>
      <c r="E32" s="217" t="s">
        <v>142</v>
      </c>
      <c r="F32" s="152" t="s">
        <v>446</v>
      </c>
      <c r="G32" s="112" t="s">
        <v>453</v>
      </c>
      <c r="H32" s="116">
        <f t="shared" si="0"/>
        <v>64040</v>
      </c>
      <c r="I32" s="112">
        <v>64040</v>
      </c>
      <c r="J32" s="116">
        <v>0</v>
      </c>
      <c r="K32" s="116">
        <v>0</v>
      </c>
    </row>
    <row r="33" spans="2:12" ht="89.1" customHeight="1" x14ac:dyDescent="0.2">
      <c r="B33" s="181" t="s">
        <v>467</v>
      </c>
      <c r="C33" s="181" t="s">
        <v>468</v>
      </c>
      <c r="D33" s="181" t="s">
        <v>121</v>
      </c>
      <c r="E33" s="181" t="s">
        <v>469</v>
      </c>
      <c r="F33" s="181" t="s">
        <v>470</v>
      </c>
      <c r="G33" s="181" t="s">
        <v>471</v>
      </c>
      <c r="H33" s="116">
        <f t="shared" si="0"/>
        <v>100000</v>
      </c>
      <c r="I33" s="112">
        <v>100000</v>
      </c>
      <c r="J33" s="116">
        <v>0</v>
      </c>
      <c r="K33" s="116">
        <v>0</v>
      </c>
    </row>
    <row r="34" spans="2:12" ht="96" customHeight="1" x14ac:dyDescent="0.2">
      <c r="B34" s="120" t="s">
        <v>351</v>
      </c>
      <c r="C34" s="120" t="s">
        <v>352</v>
      </c>
      <c r="D34" s="120" t="s">
        <v>353</v>
      </c>
      <c r="E34" s="118" t="s">
        <v>354</v>
      </c>
      <c r="F34" s="111" t="s">
        <v>362</v>
      </c>
      <c r="G34" s="112" t="s">
        <v>363</v>
      </c>
      <c r="H34" s="116">
        <f t="shared" si="0"/>
        <v>355950</v>
      </c>
      <c r="I34" s="112">
        <v>355950</v>
      </c>
      <c r="J34" s="116">
        <v>0</v>
      </c>
      <c r="K34" s="116">
        <v>0</v>
      </c>
    </row>
    <row r="35" spans="2:12" ht="96" customHeight="1" x14ac:dyDescent="0.2">
      <c r="B35" s="120" t="s">
        <v>502</v>
      </c>
      <c r="C35" s="120" t="s">
        <v>503</v>
      </c>
      <c r="D35" s="120" t="s">
        <v>353</v>
      </c>
      <c r="E35" s="118" t="s">
        <v>504</v>
      </c>
      <c r="F35" s="111" t="s">
        <v>505</v>
      </c>
      <c r="G35" s="112" t="s">
        <v>506</v>
      </c>
      <c r="H35" s="116">
        <f t="shared" si="0"/>
        <v>162658</v>
      </c>
      <c r="I35" s="112">
        <v>12658</v>
      </c>
      <c r="J35" s="116">
        <v>150000</v>
      </c>
      <c r="K35" s="116">
        <v>150000</v>
      </c>
    </row>
    <row r="36" spans="2:12" ht="108.95" customHeight="1" x14ac:dyDescent="0.2">
      <c r="B36" s="118" t="s">
        <v>355</v>
      </c>
      <c r="C36" s="118" t="s">
        <v>356</v>
      </c>
      <c r="D36" s="118" t="s">
        <v>353</v>
      </c>
      <c r="E36" s="118" t="s">
        <v>357</v>
      </c>
      <c r="F36" s="111" t="s">
        <v>364</v>
      </c>
      <c r="G36" s="112" t="s">
        <v>365</v>
      </c>
      <c r="H36" s="116">
        <f t="shared" si="0"/>
        <v>27045</v>
      </c>
      <c r="I36" s="112">
        <v>27045</v>
      </c>
      <c r="J36" s="116">
        <v>0</v>
      </c>
      <c r="K36" s="116">
        <v>0</v>
      </c>
    </row>
    <row r="37" spans="2:12" ht="103.5" customHeight="1" x14ac:dyDescent="0.2">
      <c r="B37" s="118" t="s">
        <v>355</v>
      </c>
      <c r="C37" s="118" t="s">
        <v>356</v>
      </c>
      <c r="D37" s="118" t="s">
        <v>353</v>
      </c>
      <c r="E37" s="118" t="s">
        <v>357</v>
      </c>
      <c r="F37" s="111" t="s">
        <v>426</v>
      </c>
      <c r="G37" s="112" t="s">
        <v>429</v>
      </c>
      <c r="H37" s="116">
        <f t="shared" si="0"/>
        <v>7880000</v>
      </c>
      <c r="I37" s="112">
        <v>1000000</v>
      </c>
      <c r="J37" s="116">
        <v>6880000</v>
      </c>
      <c r="K37" s="116">
        <v>6880000</v>
      </c>
      <c r="L37" s="220">
        <f>H36+H37</f>
        <v>7907045</v>
      </c>
    </row>
    <row r="38" spans="2:12" ht="99" customHeight="1" x14ac:dyDescent="0.2">
      <c r="B38" s="6" t="s">
        <v>205</v>
      </c>
      <c r="C38" s="114">
        <v>8313</v>
      </c>
      <c r="D38" s="7" t="s">
        <v>206</v>
      </c>
      <c r="E38" s="7" t="s">
        <v>125</v>
      </c>
      <c r="F38" s="152" t="s">
        <v>438</v>
      </c>
      <c r="G38" s="121" t="s">
        <v>439</v>
      </c>
      <c r="H38" s="116">
        <f t="shared" si="0"/>
        <v>14500</v>
      </c>
      <c r="I38" s="112">
        <v>0</v>
      </c>
      <c r="J38" s="116">
        <v>14500</v>
      </c>
      <c r="K38" s="112">
        <v>0</v>
      </c>
      <c r="L38" s="170"/>
    </row>
    <row r="39" spans="2:12" ht="99" customHeight="1" x14ac:dyDescent="0.2">
      <c r="B39" s="181" t="s">
        <v>547</v>
      </c>
      <c r="C39" s="181" t="s">
        <v>548</v>
      </c>
      <c r="D39" s="181" t="s">
        <v>549</v>
      </c>
      <c r="E39" s="181" t="s">
        <v>550</v>
      </c>
      <c r="F39" s="152" t="s">
        <v>438</v>
      </c>
      <c r="G39" s="121" t="s">
        <v>439</v>
      </c>
      <c r="H39" s="116">
        <f t="shared" si="0"/>
        <v>50000</v>
      </c>
      <c r="I39" s="112">
        <v>0</v>
      </c>
      <c r="J39" s="116">
        <v>50000</v>
      </c>
      <c r="K39" s="112">
        <v>0</v>
      </c>
      <c r="L39" s="170"/>
    </row>
    <row r="40" spans="2:12" ht="57.95" customHeight="1" x14ac:dyDescent="0.2">
      <c r="B40" s="140" t="s">
        <v>92</v>
      </c>
      <c r="C40" s="141"/>
      <c r="D40" s="142"/>
      <c r="E40" s="143" t="s">
        <v>63</v>
      </c>
      <c r="F40" s="111"/>
      <c r="G40" s="112"/>
      <c r="H40" s="122">
        <f t="shared" si="0"/>
        <v>7854493</v>
      </c>
      <c r="I40" s="144">
        <f>I41</f>
        <v>2788075</v>
      </c>
      <c r="J40" s="144">
        <f>J41</f>
        <v>5066418</v>
      </c>
      <c r="K40" s="144">
        <f>K41+K44+K45+K47</f>
        <v>5066418</v>
      </c>
    </row>
    <row r="41" spans="2:12" ht="81.599999999999994" customHeight="1" x14ac:dyDescent="0.2">
      <c r="B41" s="140" t="s">
        <v>93</v>
      </c>
      <c r="C41" s="141"/>
      <c r="D41" s="142"/>
      <c r="E41" s="143" t="s">
        <v>63</v>
      </c>
      <c r="F41" s="111"/>
      <c r="G41" s="112"/>
      <c r="H41" s="122">
        <f t="shared" si="0"/>
        <v>7854493</v>
      </c>
      <c r="I41" s="144">
        <f>SUM(I42:I50)</f>
        <v>2788075</v>
      </c>
      <c r="J41" s="144">
        <f>SUM(J42:J50)</f>
        <v>5066418</v>
      </c>
      <c r="K41" s="144">
        <f>SUM(K42:L50)</f>
        <v>5066418</v>
      </c>
    </row>
    <row r="42" spans="2:12" ht="81.599999999999994" customHeight="1" x14ac:dyDescent="0.2">
      <c r="B42" s="169" t="s">
        <v>225</v>
      </c>
      <c r="C42" s="169" t="s">
        <v>397</v>
      </c>
      <c r="D42" s="169" t="s">
        <v>64</v>
      </c>
      <c r="E42" s="169" t="s">
        <v>389</v>
      </c>
      <c r="F42" s="119" t="s">
        <v>527</v>
      </c>
      <c r="G42" s="112" t="s">
        <v>528</v>
      </c>
      <c r="H42" s="116">
        <f>I42+J42</f>
        <v>885240</v>
      </c>
      <c r="I42" s="112"/>
      <c r="J42" s="112">
        <v>885240</v>
      </c>
      <c r="K42" s="112">
        <v>885240</v>
      </c>
    </row>
    <row r="43" spans="2:12" ht="81.599999999999994" customHeight="1" x14ac:dyDescent="0.2">
      <c r="B43" s="169" t="s">
        <v>225</v>
      </c>
      <c r="C43" s="169" t="s">
        <v>397</v>
      </c>
      <c r="D43" s="169" t="s">
        <v>64</v>
      </c>
      <c r="E43" s="169" t="s">
        <v>389</v>
      </c>
      <c r="F43" s="119" t="s">
        <v>564</v>
      </c>
      <c r="G43" s="112" t="s">
        <v>565</v>
      </c>
      <c r="H43" s="116">
        <f>I43+J43</f>
        <v>1111045</v>
      </c>
      <c r="I43" s="112">
        <v>1111045</v>
      </c>
      <c r="J43" s="112">
        <v>0</v>
      </c>
      <c r="K43" s="112">
        <v>0</v>
      </c>
    </row>
    <row r="44" spans="2:12" ht="111" customHeight="1" x14ac:dyDescent="0.2">
      <c r="B44" s="6" t="s">
        <v>232</v>
      </c>
      <c r="C44" s="6">
        <v>1142</v>
      </c>
      <c r="D44" s="7" t="s">
        <v>62</v>
      </c>
      <c r="E44" s="7" t="s">
        <v>109</v>
      </c>
      <c r="F44" s="111" t="s">
        <v>366</v>
      </c>
      <c r="G44" s="112" t="s">
        <v>576</v>
      </c>
      <c r="H44" s="116">
        <f t="shared" si="0"/>
        <v>23530</v>
      </c>
      <c r="I44" s="112">
        <v>23530</v>
      </c>
      <c r="J44" s="116">
        <v>0</v>
      </c>
      <c r="K44" s="160">
        <f>K45</f>
        <v>0</v>
      </c>
    </row>
    <row r="45" spans="2:12" ht="96.95" customHeight="1" x14ac:dyDescent="0.2">
      <c r="B45" s="6" t="s">
        <v>232</v>
      </c>
      <c r="C45" s="6">
        <v>1142</v>
      </c>
      <c r="D45" s="7" t="s">
        <v>62</v>
      </c>
      <c r="E45" s="7" t="s">
        <v>109</v>
      </c>
      <c r="F45" s="111" t="s">
        <v>413</v>
      </c>
      <c r="G45" s="112" t="s">
        <v>414</v>
      </c>
      <c r="H45" s="116">
        <f t="shared" si="0"/>
        <v>30000</v>
      </c>
      <c r="I45" s="112">
        <v>30000</v>
      </c>
      <c r="J45" s="116">
        <v>0</v>
      </c>
      <c r="K45" s="160">
        <f>K47</f>
        <v>0</v>
      </c>
    </row>
    <row r="46" spans="2:12" ht="96.95" customHeight="1" x14ac:dyDescent="0.2">
      <c r="B46" s="181" t="s">
        <v>560</v>
      </c>
      <c r="C46" s="181" t="s">
        <v>561</v>
      </c>
      <c r="D46" s="181" t="s">
        <v>62</v>
      </c>
      <c r="E46" s="181" t="s">
        <v>562</v>
      </c>
      <c r="F46" s="111" t="s">
        <v>564</v>
      </c>
      <c r="G46" s="112" t="s">
        <v>565</v>
      </c>
      <c r="H46" s="116">
        <f t="shared" si="0"/>
        <v>1358200</v>
      </c>
      <c r="I46" s="112">
        <v>1358200</v>
      </c>
      <c r="J46" s="116">
        <v>0</v>
      </c>
      <c r="K46" s="160">
        <v>0</v>
      </c>
    </row>
    <row r="47" spans="2:12" ht="102.95" customHeight="1" x14ac:dyDescent="0.2">
      <c r="B47" s="145" t="s">
        <v>94</v>
      </c>
      <c r="C47" s="145">
        <v>5011</v>
      </c>
      <c r="D47" s="146" t="s">
        <v>19</v>
      </c>
      <c r="E47" s="147" t="s">
        <v>18</v>
      </c>
      <c r="F47" s="111" t="s">
        <v>367</v>
      </c>
      <c r="G47" s="112" t="s">
        <v>368</v>
      </c>
      <c r="H47" s="116">
        <f t="shared" si="0"/>
        <v>95300</v>
      </c>
      <c r="I47" s="112">
        <v>95300</v>
      </c>
      <c r="J47" s="116">
        <v>0</v>
      </c>
      <c r="K47" s="160">
        <f>K48</f>
        <v>0</v>
      </c>
    </row>
    <row r="48" spans="2:12" ht="128.1" customHeight="1" x14ac:dyDescent="0.2">
      <c r="B48" s="6" t="s">
        <v>128</v>
      </c>
      <c r="C48" s="114">
        <v>5053</v>
      </c>
      <c r="D48" s="7" t="s">
        <v>19</v>
      </c>
      <c r="E48" s="7" t="s">
        <v>369</v>
      </c>
      <c r="F48" s="111" t="s">
        <v>367</v>
      </c>
      <c r="G48" s="112" t="s">
        <v>368</v>
      </c>
      <c r="H48" s="116">
        <f t="shared" si="0"/>
        <v>170000</v>
      </c>
      <c r="I48" s="112">
        <v>170000</v>
      </c>
      <c r="J48" s="116">
        <v>0</v>
      </c>
      <c r="K48" s="160">
        <f>K51</f>
        <v>0</v>
      </c>
    </row>
    <row r="49" spans="2:11" ht="97.5" customHeight="1" x14ac:dyDescent="0.2">
      <c r="B49" s="181" t="s">
        <v>542</v>
      </c>
      <c r="C49" s="181" t="s">
        <v>543</v>
      </c>
      <c r="D49" s="181" t="s">
        <v>483</v>
      </c>
      <c r="E49" s="181" t="s">
        <v>563</v>
      </c>
      <c r="F49" s="119" t="s">
        <v>527</v>
      </c>
      <c r="G49" s="112" t="s">
        <v>528</v>
      </c>
      <c r="H49" s="116">
        <f t="shared" si="0"/>
        <v>2111935</v>
      </c>
      <c r="I49" s="112"/>
      <c r="J49" s="116">
        <v>2111935</v>
      </c>
      <c r="K49" s="160">
        <v>2111935</v>
      </c>
    </row>
    <row r="50" spans="2:11" ht="77.099999999999994" customHeight="1" x14ac:dyDescent="0.2">
      <c r="B50" s="200" t="s">
        <v>485</v>
      </c>
      <c r="C50" s="200" t="s">
        <v>486</v>
      </c>
      <c r="D50" s="200" t="s">
        <v>483</v>
      </c>
      <c r="E50" s="200" t="s">
        <v>487</v>
      </c>
      <c r="F50" s="119" t="s">
        <v>527</v>
      </c>
      <c r="G50" s="112" t="s">
        <v>528</v>
      </c>
      <c r="H50" s="116">
        <f>I50+J50</f>
        <v>2069243</v>
      </c>
      <c r="I50" s="112"/>
      <c r="J50" s="116">
        <v>2069243</v>
      </c>
      <c r="K50" s="160">
        <v>2069243</v>
      </c>
    </row>
    <row r="51" spans="2:11" ht="57.95" customHeight="1" x14ac:dyDescent="0.2">
      <c r="B51" s="140" t="s">
        <v>130</v>
      </c>
      <c r="C51" s="141"/>
      <c r="D51" s="142"/>
      <c r="E51" s="143" t="s">
        <v>248</v>
      </c>
      <c r="F51" s="111"/>
      <c r="G51" s="112"/>
      <c r="H51" s="122">
        <f t="shared" si="0"/>
        <v>35000</v>
      </c>
      <c r="I51" s="148">
        <f>I52</f>
        <v>35000</v>
      </c>
      <c r="J51" s="148">
        <f>J52</f>
        <v>0</v>
      </c>
      <c r="K51" s="144">
        <f>K52</f>
        <v>0</v>
      </c>
    </row>
    <row r="52" spans="2:11" ht="80.099999999999994" customHeight="1" x14ac:dyDescent="0.2">
      <c r="B52" s="140" t="s">
        <v>131</v>
      </c>
      <c r="C52" s="141"/>
      <c r="D52" s="142"/>
      <c r="E52" s="143" t="s">
        <v>248</v>
      </c>
      <c r="F52" s="111"/>
      <c r="G52" s="112"/>
      <c r="H52" s="122">
        <f t="shared" si="0"/>
        <v>35000</v>
      </c>
      <c r="I52" s="144">
        <f>I53</f>
        <v>35000</v>
      </c>
      <c r="J52" s="144">
        <f>J53</f>
        <v>0</v>
      </c>
      <c r="K52" s="122">
        <v>0</v>
      </c>
    </row>
    <row r="53" spans="2:11" ht="109.5" customHeight="1" x14ac:dyDescent="0.2">
      <c r="B53" s="6" t="s">
        <v>91</v>
      </c>
      <c r="C53" s="6" t="s">
        <v>119</v>
      </c>
      <c r="D53" s="7" t="s">
        <v>17</v>
      </c>
      <c r="E53" s="7" t="s">
        <v>79</v>
      </c>
      <c r="F53" s="111" t="s">
        <v>204</v>
      </c>
      <c r="G53" s="112" t="s">
        <v>236</v>
      </c>
      <c r="H53" s="116">
        <f t="shared" si="0"/>
        <v>35000</v>
      </c>
      <c r="I53" s="112">
        <v>35000</v>
      </c>
      <c r="J53" s="116">
        <v>0</v>
      </c>
      <c r="K53" s="151">
        <v>0</v>
      </c>
    </row>
    <row r="54" spans="2:11" ht="77.45" customHeight="1" x14ac:dyDescent="0.2">
      <c r="B54" s="164" t="s">
        <v>409</v>
      </c>
      <c r="C54" s="164" t="s">
        <v>339</v>
      </c>
      <c r="D54" s="164" t="s">
        <v>339</v>
      </c>
      <c r="E54" s="164" t="s">
        <v>233</v>
      </c>
      <c r="F54" s="150"/>
      <c r="G54" s="144"/>
      <c r="H54" s="122">
        <f>H55</f>
        <v>3391000</v>
      </c>
      <c r="I54" s="122">
        <f>I55</f>
        <v>1011000</v>
      </c>
      <c r="J54" s="122">
        <f>J55</f>
        <v>2380000</v>
      </c>
      <c r="K54" s="122">
        <f>K55</f>
        <v>2380000</v>
      </c>
    </row>
    <row r="55" spans="2:11" ht="63.95" customHeight="1" x14ac:dyDescent="0.2">
      <c r="B55" s="164" t="s">
        <v>234</v>
      </c>
      <c r="C55" s="164" t="s">
        <v>339</v>
      </c>
      <c r="D55" s="164" t="s">
        <v>339</v>
      </c>
      <c r="E55" s="164" t="s">
        <v>233</v>
      </c>
      <c r="F55" s="150"/>
      <c r="G55" s="144"/>
      <c r="H55" s="122">
        <f t="shared" ref="H55:H61" si="1">I55+J55</f>
        <v>3391000</v>
      </c>
      <c r="I55" s="122">
        <f>I56+I57+I59+I60+I61+I58</f>
        <v>1011000</v>
      </c>
      <c r="J55" s="122">
        <f>J56+J57+J59+J60+J61+J58</f>
        <v>2380000</v>
      </c>
      <c r="K55" s="122">
        <f>K56+K57+K59+K60+K61+K58</f>
        <v>2380000</v>
      </c>
    </row>
    <row r="56" spans="2:11" ht="80.099999999999994" customHeight="1" x14ac:dyDescent="0.2">
      <c r="B56" s="169" t="s">
        <v>240</v>
      </c>
      <c r="C56" s="169" t="s">
        <v>241</v>
      </c>
      <c r="D56" s="169" t="s">
        <v>22</v>
      </c>
      <c r="E56" s="169" t="s">
        <v>198</v>
      </c>
      <c r="F56" s="111" t="s">
        <v>203</v>
      </c>
      <c r="G56" s="112" t="s">
        <v>235</v>
      </c>
      <c r="H56" s="116">
        <f t="shared" si="1"/>
        <v>11000</v>
      </c>
      <c r="I56" s="112">
        <v>11000</v>
      </c>
      <c r="J56" s="116">
        <v>0</v>
      </c>
      <c r="K56" s="121">
        <v>0</v>
      </c>
    </row>
    <row r="57" spans="2:11" ht="80.099999999999994" customHeight="1" x14ac:dyDescent="0.2">
      <c r="B57" s="169" t="s">
        <v>240</v>
      </c>
      <c r="C57" s="196" t="s">
        <v>241</v>
      </c>
      <c r="D57" s="118" t="s">
        <v>22</v>
      </c>
      <c r="E57" s="118" t="s">
        <v>198</v>
      </c>
      <c r="F57" s="111" t="s">
        <v>364</v>
      </c>
      <c r="G57" s="112" t="s">
        <v>476</v>
      </c>
      <c r="H57" s="116">
        <f t="shared" si="1"/>
        <v>780000</v>
      </c>
      <c r="I57" s="112">
        <v>0</v>
      </c>
      <c r="J57" s="116">
        <v>780000</v>
      </c>
      <c r="K57" s="121">
        <v>780000</v>
      </c>
    </row>
    <row r="58" spans="2:11" ht="80.099999999999994" customHeight="1" x14ac:dyDescent="0.2">
      <c r="B58" s="169">
        <v>3719770</v>
      </c>
      <c r="C58" s="196">
        <v>9770</v>
      </c>
      <c r="D58" s="118">
        <v>180</v>
      </c>
      <c r="E58" s="118" t="s">
        <v>198</v>
      </c>
      <c r="F58" s="111" t="s">
        <v>413</v>
      </c>
      <c r="G58" s="112" t="s">
        <v>414</v>
      </c>
      <c r="H58" s="116">
        <f t="shared" si="1"/>
        <v>1200000</v>
      </c>
      <c r="I58" s="112">
        <v>0</v>
      </c>
      <c r="J58" s="116">
        <v>1200000</v>
      </c>
      <c r="K58" s="121">
        <v>1200000</v>
      </c>
    </row>
    <row r="59" spans="2:11" ht="80.099999999999994" customHeight="1" x14ac:dyDescent="0.2">
      <c r="B59" s="169">
        <v>3719800</v>
      </c>
      <c r="C59" s="182">
        <v>9800</v>
      </c>
      <c r="D59" s="120" t="s">
        <v>22</v>
      </c>
      <c r="E59" s="118" t="s">
        <v>477</v>
      </c>
      <c r="F59" s="111" t="s">
        <v>478</v>
      </c>
      <c r="G59" s="112" t="s">
        <v>507</v>
      </c>
      <c r="H59" s="116">
        <f t="shared" si="1"/>
        <v>250000</v>
      </c>
      <c r="I59" s="112">
        <v>0</v>
      </c>
      <c r="J59" s="116">
        <v>250000</v>
      </c>
      <c r="K59" s="121">
        <v>250000</v>
      </c>
    </row>
    <row r="60" spans="2:11" ht="293.45" customHeight="1" x14ac:dyDescent="0.2">
      <c r="B60" s="169">
        <v>3719800</v>
      </c>
      <c r="C60" s="182">
        <v>9800</v>
      </c>
      <c r="D60" s="120" t="s">
        <v>22</v>
      </c>
      <c r="E60" s="118" t="s">
        <v>477</v>
      </c>
      <c r="F60" s="111" t="s">
        <v>529</v>
      </c>
      <c r="G60" s="112" t="s">
        <v>530</v>
      </c>
      <c r="H60" s="116">
        <f t="shared" si="1"/>
        <v>950000</v>
      </c>
      <c r="I60" s="112">
        <v>800000</v>
      </c>
      <c r="J60" s="116">
        <v>150000</v>
      </c>
      <c r="K60" s="121">
        <v>150000</v>
      </c>
    </row>
    <row r="61" spans="2:11" ht="114" customHeight="1" x14ac:dyDescent="0.2">
      <c r="B61" s="169">
        <v>3719800</v>
      </c>
      <c r="C61" s="182">
        <v>9800</v>
      </c>
      <c r="D61" s="120" t="s">
        <v>22</v>
      </c>
      <c r="E61" s="118" t="s">
        <v>477</v>
      </c>
      <c r="F61" s="111" t="s">
        <v>519</v>
      </c>
      <c r="G61" s="112" t="s">
        <v>531</v>
      </c>
      <c r="H61" s="116">
        <f t="shared" si="1"/>
        <v>200000</v>
      </c>
      <c r="I61" s="112">
        <v>200000</v>
      </c>
      <c r="J61" s="116">
        <v>0</v>
      </c>
      <c r="K61" s="121">
        <v>0</v>
      </c>
    </row>
    <row r="62" spans="2:11" ht="36.6" customHeight="1" x14ac:dyDescent="0.2">
      <c r="B62" s="119"/>
      <c r="C62" s="119"/>
      <c r="D62" s="119"/>
      <c r="E62" s="149" t="s">
        <v>185</v>
      </c>
      <c r="F62" s="150"/>
      <c r="G62" s="144"/>
      <c r="H62" s="122">
        <f t="shared" si="0"/>
        <v>50089891</v>
      </c>
      <c r="I62" s="151">
        <f>I12+I40+I51+I54</f>
        <v>32405808</v>
      </c>
      <c r="J62" s="151">
        <f>J12+J40+J51+J54</f>
        <v>17684083</v>
      </c>
      <c r="K62" s="151">
        <f>K12+K40+K51+K54</f>
        <v>17619583</v>
      </c>
    </row>
    <row r="63" spans="2:11" ht="45" customHeight="1" x14ac:dyDescent="0.2">
      <c r="B63" s="135"/>
      <c r="C63" s="135"/>
      <c r="D63" s="135"/>
      <c r="E63" s="135" t="s">
        <v>370</v>
      </c>
      <c r="F63" s="157"/>
      <c r="G63" s="158"/>
      <c r="H63" s="159"/>
      <c r="I63" s="339" t="s">
        <v>371</v>
      </c>
      <c r="J63" s="340"/>
      <c r="K63" s="74"/>
    </row>
    <row r="64" spans="2:11" ht="52.5" customHeight="1" x14ac:dyDescent="0.2">
      <c r="B64" s="341"/>
      <c r="C64" s="342"/>
      <c r="D64" s="342"/>
      <c r="E64" s="70"/>
      <c r="F64" s="57"/>
      <c r="G64" s="71"/>
      <c r="H64" s="71"/>
      <c r="I64" s="72"/>
      <c r="J64" s="73"/>
    </row>
    <row r="65" spans="2:17" ht="123.75" customHeight="1" x14ac:dyDescent="0.2">
      <c r="B65" s="2"/>
      <c r="C65" s="28"/>
      <c r="D65" s="3"/>
      <c r="E65" s="94"/>
      <c r="F65" s="4"/>
      <c r="G65" s="4"/>
      <c r="H65" s="20"/>
      <c r="I65" s="4"/>
    </row>
    <row r="66" spans="2:17" ht="98.25" customHeight="1" x14ac:dyDescent="0.2">
      <c r="C66" s="2"/>
    </row>
    <row r="67" spans="2:17" ht="98.25" customHeight="1" x14ac:dyDescent="0.2">
      <c r="B67" s="21"/>
      <c r="D67" s="21"/>
      <c r="E67" s="21"/>
      <c r="F67" s="21"/>
      <c r="G67" s="21"/>
      <c r="H67" s="21"/>
      <c r="I67" s="21"/>
    </row>
    <row r="68" spans="2:17" ht="33.75" customHeight="1" x14ac:dyDescent="0.2">
      <c r="B68" s="22"/>
      <c r="C68" s="21"/>
      <c r="D68" s="22"/>
      <c r="E68" s="22"/>
      <c r="F68" s="22"/>
      <c r="G68" s="22"/>
      <c r="H68" s="22"/>
      <c r="I68" s="22"/>
    </row>
    <row r="69" spans="2:17" ht="39.75" customHeight="1" x14ac:dyDescent="0.2">
      <c r="B69" s="23"/>
      <c r="C69" s="22"/>
      <c r="D69" s="23"/>
      <c r="E69" s="23"/>
      <c r="F69" s="23"/>
      <c r="G69" s="23"/>
      <c r="H69" s="23"/>
      <c r="I69" s="23"/>
    </row>
    <row r="70" spans="2:17" ht="33.75" customHeight="1" x14ac:dyDescent="0.2">
      <c r="B70" s="22"/>
      <c r="C70" s="23"/>
      <c r="D70" s="22"/>
      <c r="E70" s="22"/>
      <c r="F70" s="22"/>
      <c r="G70" s="22"/>
      <c r="H70" s="22"/>
      <c r="I70" s="22"/>
    </row>
    <row r="71" spans="2:17" x14ac:dyDescent="0.2">
      <c r="B71" s="23"/>
      <c r="C71" s="22"/>
      <c r="D71" s="23"/>
      <c r="E71" s="23"/>
      <c r="F71" s="23"/>
      <c r="G71" s="23"/>
      <c r="H71" s="23"/>
      <c r="I71" s="23"/>
    </row>
    <row r="72" spans="2:17" ht="23.25" customHeight="1" x14ac:dyDescent="0.2">
      <c r="C72" s="23"/>
    </row>
    <row r="73" spans="2:17" ht="20.25" customHeight="1" x14ac:dyDescent="0.2">
      <c r="J73" s="24"/>
      <c r="K73" s="24"/>
      <c r="L73" s="24"/>
      <c r="M73" s="24"/>
      <c r="N73" s="24"/>
      <c r="O73" s="24"/>
      <c r="P73" s="24"/>
      <c r="Q73" s="24"/>
    </row>
    <row r="74" spans="2:17" ht="20.25" customHeight="1" x14ac:dyDescent="0.2">
      <c r="J74" s="23"/>
      <c r="K74" s="23"/>
      <c r="L74" s="23"/>
      <c r="M74" s="23"/>
      <c r="N74" s="23"/>
      <c r="O74" s="23"/>
      <c r="P74" s="23"/>
      <c r="Q74" s="23"/>
    </row>
    <row r="75" spans="2:17" ht="30.75" customHeight="1" x14ac:dyDescent="0.2">
      <c r="J75" s="24"/>
      <c r="K75" s="24"/>
      <c r="L75" s="24"/>
      <c r="M75" s="24"/>
      <c r="N75" s="24"/>
      <c r="O75" s="24"/>
      <c r="P75" s="24"/>
      <c r="Q75" s="24"/>
    </row>
    <row r="76" spans="2:17" ht="21" customHeight="1" x14ac:dyDescent="0.2">
      <c r="J76" s="23"/>
      <c r="K76" s="23"/>
      <c r="L76" s="23"/>
      <c r="M76" s="23"/>
      <c r="N76" s="23"/>
      <c r="O76" s="23"/>
      <c r="P76" s="23"/>
      <c r="Q76" s="23"/>
    </row>
  </sheetData>
  <mergeCells count="16">
    <mergeCell ref="I63:J63"/>
    <mergeCell ref="B64:D64"/>
    <mergeCell ref="D9:D10"/>
    <mergeCell ref="E9:E10"/>
    <mergeCell ref="B6:D6"/>
    <mergeCell ref="B7:D7"/>
    <mergeCell ref="C9:C10"/>
    <mergeCell ref="I2:K2"/>
    <mergeCell ref="I3:K3"/>
    <mergeCell ref="I9:I10"/>
    <mergeCell ref="B5:I5"/>
    <mergeCell ref="B9:B10"/>
    <mergeCell ref="J9:K9"/>
    <mergeCell ref="F9:F10"/>
    <mergeCell ref="G9:G10"/>
    <mergeCell ref="H9:H10"/>
  </mergeCells>
  <phoneticPr fontId="33" type="noConversion"/>
  <pageMargins left="1.3385826771653544" right="0.35433070866141736" top="1.1811023622047245" bottom="0.39370078740157483" header="0.51181102362204722" footer="0.51181102362204722"/>
  <pageSetup paperSize="9" scale="41" fitToHeight="5" orientation="landscape" horizontalDpi="360" verticalDpi="360" r:id="rId1"/>
  <headerFooter alignWithMargins="0"/>
  <rowBreaks count="1" manualBreakCount="1">
    <brk id="35" min="1" max="1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workbookViewId="0">
      <selection activeCell="G12" sqref="G12"/>
    </sheetView>
  </sheetViews>
  <sheetFormatPr defaultRowHeight="12.75" x14ac:dyDescent="0.2"/>
  <cols>
    <col min="1" max="1" width="13" customWidth="1"/>
    <col min="2" max="3" width="10.33203125" customWidth="1"/>
    <col min="4" max="4" width="28.83203125" customWidth="1"/>
    <col min="5" max="5" width="35.1640625" customWidth="1"/>
    <col min="6" max="6" width="16.6640625" customWidth="1"/>
    <col min="7" max="8" width="13.83203125" customWidth="1"/>
    <col min="9" max="9" width="14.5" customWidth="1"/>
    <col min="10" max="10" width="15.1640625" customWidth="1"/>
    <col min="11" max="11" width="11.6640625" bestFit="1" customWidth="1"/>
  </cols>
  <sheetData>
    <row r="1" spans="1:10" ht="27.95" customHeight="1" x14ac:dyDescent="0.25">
      <c r="G1" s="192" t="s">
        <v>490</v>
      </c>
      <c r="H1" s="59"/>
      <c r="I1" s="59"/>
      <c r="J1" s="172"/>
    </row>
    <row r="2" spans="1:10" ht="45.95" customHeight="1" x14ac:dyDescent="0.25">
      <c r="E2" s="55"/>
      <c r="G2" s="280" t="s">
        <v>583</v>
      </c>
      <c r="H2" s="280"/>
      <c r="I2" s="280"/>
      <c r="J2" s="281"/>
    </row>
    <row r="3" spans="1:10" ht="36" customHeight="1" x14ac:dyDescent="0.25">
      <c r="D3" s="55"/>
      <c r="G3" s="348" t="s">
        <v>458</v>
      </c>
      <c r="H3" s="348"/>
      <c r="I3" s="348"/>
      <c r="J3" s="281"/>
    </row>
    <row r="4" spans="1:10" ht="26.1" customHeight="1" x14ac:dyDescent="0.2">
      <c r="A4" s="351" t="s">
        <v>484</v>
      </c>
      <c r="B4" s="351"/>
      <c r="C4" s="351"/>
      <c r="D4" s="351"/>
      <c r="E4" s="351"/>
      <c r="F4" s="351"/>
      <c r="G4" s="351"/>
      <c r="H4" s="351"/>
      <c r="I4" s="351"/>
      <c r="J4" s="351"/>
    </row>
    <row r="5" spans="1:10" ht="20.100000000000001" customHeight="1" thickBot="1" x14ac:dyDescent="0.25">
      <c r="A5" s="352" t="s">
        <v>378</v>
      </c>
      <c r="B5" s="353"/>
      <c r="C5" s="353"/>
      <c r="D5" s="13"/>
      <c r="E5" s="13"/>
      <c r="F5" s="173"/>
      <c r="G5" s="13"/>
      <c r="H5" s="13"/>
      <c r="I5" s="13"/>
      <c r="J5" s="13"/>
    </row>
    <row r="6" spans="1:10" ht="21.95" customHeight="1" x14ac:dyDescent="0.3">
      <c r="A6" s="174" t="s">
        <v>147</v>
      </c>
      <c r="B6" s="174"/>
      <c r="C6" s="174"/>
      <c r="D6" s="175"/>
      <c r="E6" s="175"/>
      <c r="F6" s="175"/>
      <c r="G6" s="175"/>
      <c r="H6" s="175"/>
      <c r="I6" s="175"/>
      <c r="J6" s="176" t="s">
        <v>25</v>
      </c>
    </row>
    <row r="7" spans="1:10" ht="12.75" customHeight="1" x14ac:dyDescent="0.2">
      <c r="A7" s="354" t="s">
        <v>144</v>
      </c>
      <c r="B7" s="354" t="s">
        <v>145</v>
      </c>
      <c r="C7" s="354" t="s">
        <v>157</v>
      </c>
      <c r="D7" s="349" t="s">
        <v>491</v>
      </c>
      <c r="E7" s="349" t="s">
        <v>479</v>
      </c>
      <c r="F7" s="349" t="s">
        <v>480</v>
      </c>
      <c r="G7" s="349" t="s">
        <v>481</v>
      </c>
      <c r="H7" s="349" t="s">
        <v>482</v>
      </c>
      <c r="I7" s="349" t="s">
        <v>488</v>
      </c>
      <c r="J7" s="349" t="s">
        <v>489</v>
      </c>
    </row>
    <row r="8" spans="1:10" ht="130.5" customHeight="1" x14ac:dyDescent="0.2">
      <c r="A8" s="355"/>
      <c r="B8" s="355"/>
      <c r="C8" s="355"/>
      <c r="D8" s="350"/>
      <c r="E8" s="350"/>
      <c r="F8" s="350"/>
      <c r="G8" s="350"/>
      <c r="H8" s="350"/>
      <c r="I8" s="350"/>
      <c r="J8" s="350"/>
    </row>
    <row r="9" spans="1:10" ht="16.5" customHeight="1" x14ac:dyDescent="0.2">
      <c r="A9" s="177" t="s">
        <v>160</v>
      </c>
      <c r="B9" s="177" t="s">
        <v>161</v>
      </c>
      <c r="C9" s="177" t="s">
        <v>162</v>
      </c>
      <c r="D9" s="178">
        <v>4</v>
      </c>
      <c r="E9" s="179">
        <v>5</v>
      </c>
      <c r="F9" s="179">
        <v>6</v>
      </c>
      <c r="G9" s="179">
        <v>7</v>
      </c>
      <c r="H9" s="179">
        <v>8</v>
      </c>
      <c r="I9" s="179">
        <v>9</v>
      </c>
      <c r="J9" s="179">
        <v>10</v>
      </c>
    </row>
    <row r="10" spans="1:10" ht="43.5" customHeight="1" x14ac:dyDescent="0.2">
      <c r="A10" s="183" t="s">
        <v>92</v>
      </c>
      <c r="B10" s="183" t="s">
        <v>339</v>
      </c>
      <c r="C10" s="183" t="s">
        <v>339</v>
      </c>
      <c r="D10" s="183" t="s">
        <v>63</v>
      </c>
      <c r="E10" s="184"/>
      <c r="F10" s="185"/>
      <c r="G10" s="186">
        <f>G11</f>
        <v>8995478</v>
      </c>
      <c r="H10" s="186">
        <f>H11</f>
        <v>4181178</v>
      </c>
      <c r="I10" s="186">
        <f>I11</f>
        <v>4181178</v>
      </c>
      <c r="J10" s="186"/>
    </row>
    <row r="11" spans="1:10" ht="42.6" customHeight="1" x14ac:dyDescent="0.2">
      <c r="A11" s="187" t="s">
        <v>93</v>
      </c>
      <c r="B11" s="187" t="s">
        <v>339</v>
      </c>
      <c r="C11" s="187" t="s">
        <v>339</v>
      </c>
      <c r="D11" s="187" t="s">
        <v>63</v>
      </c>
      <c r="E11" s="199"/>
      <c r="F11" s="185"/>
      <c r="G11" s="186">
        <f>G12+G13</f>
        <v>8995478</v>
      </c>
      <c r="H11" s="186">
        <f>H12+H13</f>
        <v>4181178</v>
      </c>
      <c r="I11" s="186">
        <f>I12+I13</f>
        <v>4181178</v>
      </c>
      <c r="J11" s="186"/>
    </row>
    <row r="12" spans="1:10" ht="96.95" customHeight="1" x14ac:dyDescent="0.2">
      <c r="A12" s="188" t="s">
        <v>542</v>
      </c>
      <c r="B12" s="188" t="s">
        <v>543</v>
      </c>
      <c r="C12" s="188" t="s">
        <v>483</v>
      </c>
      <c r="D12" s="189" t="s">
        <v>544</v>
      </c>
      <c r="E12" s="218" t="s">
        <v>567</v>
      </c>
      <c r="F12" s="185" t="s">
        <v>566</v>
      </c>
      <c r="G12" s="198">
        <v>2111935</v>
      </c>
      <c r="H12" s="198">
        <v>2111935</v>
      </c>
      <c r="I12" s="198">
        <v>2111935</v>
      </c>
      <c r="J12" s="198">
        <v>100</v>
      </c>
    </row>
    <row r="13" spans="1:10" ht="98.1" customHeight="1" x14ac:dyDescent="0.2">
      <c r="A13" s="188" t="s">
        <v>485</v>
      </c>
      <c r="B13" s="188" t="s">
        <v>486</v>
      </c>
      <c r="C13" s="188" t="s">
        <v>483</v>
      </c>
      <c r="D13" s="189" t="s">
        <v>487</v>
      </c>
      <c r="E13" s="190" t="s">
        <v>516</v>
      </c>
      <c r="F13" s="185" t="s">
        <v>538</v>
      </c>
      <c r="G13" s="198">
        <v>6883543</v>
      </c>
      <c r="H13" s="198">
        <v>2069243</v>
      </c>
      <c r="I13" s="198">
        <v>2069243</v>
      </c>
      <c r="J13" s="198">
        <v>30</v>
      </c>
    </row>
    <row r="14" spans="1:10" ht="26.1" customHeight="1" x14ac:dyDescent="0.2">
      <c r="A14" s="191" t="s">
        <v>492</v>
      </c>
      <c r="B14" s="191" t="s">
        <v>492</v>
      </c>
      <c r="C14" s="191" t="s">
        <v>492</v>
      </c>
      <c r="D14" s="191" t="s">
        <v>185</v>
      </c>
      <c r="E14" s="191" t="s">
        <v>492</v>
      </c>
      <c r="F14" s="191" t="s">
        <v>492</v>
      </c>
      <c r="G14" s="186">
        <f>G10</f>
        <v>8995478</v>
      </c>
      <c r="H14" s="186">
        <f>H11</f>
        <v>4181178</v>
      </c>
      <c r="I14" s="186">
        <f>I11</f>
        <v>4181178</v>
      </c>
      <c r="J14" s="186" t="s">
        <v>492</v>
      </c>
    </row>
    <row r="15" spans="1:10" x14ac:dyDescent="0.2">
      <c r="D15" s="51"/>
      <c r="E15" s="51"/>
      <c r="F15" s="51"/>
      <c r="G15" s="51"/>
      <c r="H15" s="51"/>
      <c r="I15" s="51"/>
      <c r="J15" s="51"/>
    </row>
    <row r="16" spans="1:10" ht="18.75" x14ac:dyDescent="0.3">
      <c r="D16" s="52" t="s">
        <v>370</v>
      </c>
      <c r="E16" s="52"/>
      <c r="F16" s="52"/>
      <c r="G16" s="52"/>
      <c r="H16" s="52"/>
      <c r="I16" s="52" t="s">
        <v>371</v>
      </c>
      <c r="J16" s="51"/>
    </row>
    <row r="17" spans="4:9" ht="18.75" x14ac:dyDescent="0.3">
      <c r="D17" s="5"/>
      <c r="E17" s="5"/>
      <c r="F17" s="5"/>
      <c r="G17" s="5"/>
      <c r="H17" s="5"/>
      <c r="I17" s="5"/>
    </row>
  </sheetData>
  <mergeCells count="14">
    <mergeCell ref="A7:A8"/>
    <mergeCell ref="B7:B8"/>
    <mergeCell ref="C7:C8"/>
    <mergeCell ref="D7:D8"/>
    <mergeCell ref="G2:J2"/>
    <mergeCell ref="G3:J3"/>
    <mergeCell ref="E7:E8"/>
    <mergeCell ref="F7:F8"/>
    <mergeCell ref="G7:G8"/>
    <mergeCell ref="H7:H8"/>
    <mergeCell ref="I7:I8"/>
    <mergeCell ref="J7:J8"/>
    <mergeCell ref="A4:J4"/>
    <mergeCell ref="A5:C5"/>
  </mergeCells>
  <pageMargins left="0.9055118110236221" right="0.11811023622047245" top="0.55118110236220474" bottom="0.55118110236220474" header="0.11811023622047245" footer="0.11811023622047245"/>
  <pageSetup paperSize="9" scale="77" orientation="landscape" horizontalDpi="360" verticalDpi="36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4</vt:i4>
      </vt:variant>
    </vt:vector>
  </HeadingPairs>
  <TitlesOfParts>
    <vt:vector size="10" baseType="lpstr">
      <vt:lpstr>Дод1</vt:lpstr>
      <vt:lpstr>дод2 </vt:lpstr>
      <vt:lpstr>дод.3</vt:lpstr>
      <vt:lpstr>дод 4</vt:lpstr>
      <vt:lpstr>дод 5</vt:lpstr>
      <vt:lpstr>дод.6</vt:lpstr>
      <vt:lpstr>дод.3!Заголовки_для_печати</vt:lpstr>
      <vt:lpstr>'дод 5'!Область_печати</vt:lpstr>
      <vt:lpstr>Дод1!Область_печати</vt:lpstr>
      <vt:lpstr>'дод2 '!Область_печати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Качаєнко Олена Андріївна</dc:creator>
  <cp:lastModifiedBy>Пользователь Windows</cp:lastModifiedBy>
  <cp:lastPrinted>2024-12-18T09:15:38Z</cp:lastPrinted>
  <dcterms:created xsi:type="dcterms:W3CDTF">2014-01-17T10:52:16Z</dcterms:created>
  <dcterms:modified xsi:type="dcterms:W3CDTF">2025-01-10T10:52:27Z</dcterms:modified>
</cp:coreProperties>
</file>