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рогноз 2025-2027\"/>
    </mc:Choice>
  </mc:AlternateContent>
  <bookViews>
    <workbookView xWindow="360" yWindow="270" windowWidth="14940" windowHeight="9150" activeTab="9"/>
  </bookViews>
  <sheets>
    <sheet name="Додаток 1. " sheetId="1" r:id="rId1"/>
    <sheet name="Додаток 2." sheetId="2" r:id="rId2"/>
    <sheet name="Додаток 3" sheetId="3" r:id="rId3"/>
    <sheet name="Додаток 4." sheetId="4" r:id="rId4"/>
    <sheet name="Додаток 5." sheetId="5" r:id="rId5"/>
    <sheet name="Додаток 6." sheetId="6" r:id="rId6"/>
    <sheet name="Додаток 7." sheetId="7" r:id="rId7"/>
    <sheet name="Додаток 8." sheetId="8" r:id="rId8"/>
    <sheet name="Додаток 9." sheetId="9" r:id="rId9"/>
    <sheet name="Додаток 10." sheetId="10" r:id="rId10"/>
    <sheet name="Додаток 11." sheetId="11" r:id="rId11"/>
    <sheet name="Додаток 12." sheetId="12" r:id="rId12"/>
    <sheet name="Контроль" sheetId="14" r:id="rId13"/>
  </sheets>
  <calcPr calcId="162913"/>
</workbook>
</file>

<file path=xl/calcChain.xml><?xml version="1.0" encoding="utf-8"?>
<calcChain xmlns="http://schemas.openxmlformats.org/spreadsheetml/2006/main">
  <c r="I9" i="10" l="1"/>
  <c r="I10" i="10"/>
  <c r="I11" i="10"/>
  <c r="D41" i="7"/>
  <c r="D40" i="7"/>
  <c r="D36" i="7"/>
  <c r="D33" i="7"/>
  <c r="D30" i="7"/>
  <c r="D27" i="7"/>
  <c r="D24" i="7"/>
  <c r="D21" i="7"/>
  <c r="D18" i="7"/>
  <c r="D15" i="7"/>
  <c r="D12" i="7"/>
  <c r="D9" i="7"/>
  <c r="D39" i="7"/>
  <c r="D26" i="6"/>
  <c r="D25" i="6"/>
  <c r="D21" i="6"/>
  <c r="D18" i="6"/>
  <c r="D15" i="6"/>
  <c r="D12" i="6"/>
  <c r="D9" i="6"/>
  <c r="D24" i="6"/>
  <c r="B7" i="14"/>
  <c r="C14" i="14"/>
  <c r="D14" i="14"/>
  <c r="E14" i="14"/>
  <c r="F14" i="14"/>
  <c r="B14" i="14"/>
  <c r="C13" i="14"/>
  <c r="D13" i="14"/>
  <c r="E13" i="14"/>
  <c r="F13" i="14"/>
  <c r="B13" i="14"/>
  <c r="C11" i="14"/>
  <c r="D11" i="14"/>
  <c r="E11" i="14"/>
  <c r="F11" i="14"/>
  <c r="B11" i="14"/>
  <c r="C10" i="14"/>
  <c r="D10" i="14"/>
  <c r="E10" i="14"/>
  <c r="F10" i="14"/>
  <c r="B10" i="14"/>
  <c r="C8" i="14"/>
  <c r="D8" i="14"/>
  <c r="E8" i="14"/>
  <c r="F8" i="14"/>
  <c r="C7" i="14"/>
  <c r="D7" i="14"/>
  <c r="E7" i="14"/>
  <c r="F7" i="14"/>
  <c r="C6" i="14"/>
  <c r="D6" i="14"/>
  <c r="E6" i="14"/>
  <c r="F6" i="14"/>
  <c r="B6" i="14"/>
  <c r="C4" i="14"/>
  <c r="C2" i="14"/>
  <c r="D4" i="14"/>
  <c r="E4" i="14"/>
  <c r="F4" i="14"/>
  <c r="B4" i="14"/>
  <c r="B2" i="14"/>
  <c r="C3" i="14"/>
  <c r="D3" i="14"/>
  <c r="D2" i="14"/>
  <c r="E3" i="14"/>
  <c r="E2" i="14"/>
  <c r="F3" i="14"/>
  <c r="F2" i="14"/>
  <c r="B3" i="14"/>
  <c r="B8" i="14"/>
  <c r="J34" i="1"/>
  <c r="K34" i="1"/>
  <c r="J33" i="1"/>
  <c r="K33" i="1"/>
</calcChain>
</file>

<file path=xl/sharedStrings.xml><?xml version="1.0" encoding="utf-8"?>
<sst xmlns="http://schemas.openxmlformats.org/spreadsheetml/2006/main" count="821" uniqueCount="305">
  <si>
    <t>Додаток 1</t>
  </si>
  <si>
    <t xml:space="preserve">до Прогнозу бюджету Олевської міської </t>
  </si>
  <si>
    <t>Загальні показники бюджету</t>
  </si>
  <si>
    <t>0651300000</t>
  </si>
  <si>
    <t>(код бюджету)</t>
  </si>
  <si>
    <t>(грн)</t>
  </si>
  <si>
    <t>№ з/п</t>
  </si>
  <si>
    <t>Найменування показника</t>
  </si>
  <si>
    <t>2023 рік (звіт)</t>
  </si>
  <si>
    <t>2024 рік (затверджено)</t>
  </si>
  <si>
    <t>2025 рік (план)</t>
  </si>
  <si>
    <t>2026 рік (план)</t>
  </si>
  <si>
    <t>2027 рік (план)</t>
  </si>
  <si>
    <t>1</t>
  </si>
  <si>
    <t>2</t>
  </si>
  <si>
    <t>3</t>
  </si>
  <si>
    <t>4</t>
  </si>
  <si>
    <t>5</t>
  </si>
  <si>
    <t>6</t>
  </si>
  <si>
    <t>7</t>
  </si>
  <si>
    <t>І. Загальні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</si>
  <si>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</si>
  <si>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</si>
  <si>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</si>
  <si>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</si>
  <si>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</si>
  <si>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</si>
  <si>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</si>
  <si>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</si>
  <si>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Надання кредитів, у тому числі:</t>
  </si>
  <si>
    <t/>
  </si>
  <si>
    <t>Х</t>
  </si>
  <si>
    <t>УСЬОГО за розділом І, у тому числі:</t>
  </si>
  <si>
    <t>ІІ. Загальні граничні показники видатків та надання кредитів</t>
  </si>
  <si>
    <t>Видатки ( з міжбюджетними трансфертами), у тому числі:</t>
  </si>
  <si>
    <t>УСЬОГО за розділом ІІ, у тому числі:</t>
  </si>
  <si>
    <t>Додаток 2</t>
  </si>
  <si>
    <t>Показники доходів бюджету</t>
  </si>
  <si>
    <t>Код</t>
  </si>
  <si>
    <t>І. Доходи (без урахування міжбюджетних трансфертів)</t>
  </si>
  <si>
    <t>Загальний фонд, у тому числі:</t>
  </si>
  <si>
    <t>10000000</t>
  </si>
  <si>
    <t>11000000</t>
  </si>
  <si>
    <t>11010000</t>
  </si>
  <si>
    <t>11020000</t>
  </si>
  <si>
    <t>13000000</t>
  </si>
  <si>
    <t>13010000</t>
  </si>
  <si>
    <t>13030000</t>
  </si>
  <si>
    <t>13040000</t>
  </si>
  <si>
    <t>14000000</t>
  </si>
  <si>
    <t>14020000</t>
  </si>
  <si>
    <t>14030000</t>
  </si>
  <si>
    <t>14040000</t>
  </si>
  <si>
    <t>16000000</t>
  </si>
  <si>
    <t>16010000</t>
  </si>
  <si>
    <t>18000000</t>
  </si>
  <si>
    <t>18010000</t>
  </si>
  <si>
    <t>18030000</t>
  </si>
  <si>
    <t>18050000</t>
  </si>
  <si>
    <t>20000000</t>
  </si>
  <si>
    <t>21000000</t>
  </si>
  <si>
    <t>21080000</t>
  </si>
  <si>
    <t>22000000</t>
  </si>
  <si>
    <t>22010000</t>
  </si>
  <si>
    <t>22080000</t>
  </si>
  <si>
    <t>22090000</t>
  </si>
  <si>
    <t>24000000</t>
  </si>
  <si>
    <t>24060000</t>
  </si>
  <si>
    <t>Спеціальний фонд, у тому числі:</t>
  </si>
  <si>
    <t>12000000</t>
  </si>
  <si>
    <t>12020000</t>
  </si>
  <si>
    <t>19000000</t>
  </si>
  <si>
    <t>19010000</t>
  </si>
  <si>
    <t>25000000</t>
  </si>
  <si>
    <t>25010000</t>
  </si>
  <si>
    <t>25020000</t>
  </si>
  <si>
    <t>30000000</t>
  </si>
  <si>
    <t>31000000</t>
  </si>
  <si>
    <t>31030000</t>
  </si>
  <si>
    <t>33000000</t>
  </si>
  <si>
    <t>33010000</t>
  </si>
  <si>
    <t>УСЬОГО за розділом I, у тому числі:</t>
  </si>
  <si>
    <t>загальий фонд</t>
  </si>
  <si>
    <t>ІI. Трансферти з державного бюджету</t>
  </si>
  <si>
    <t>41020000</t>
  </si>
  <si>
    <t>41030000</t>
  </si>
  <si>
    <t>УСЬОГО за розділом II, у тому числі:</t>
  </si>
  <si>
    <t>ІII. Трансферти з інших бюджетів</t>
  </si>
  <si>
    <t>41050000</t>
  </si>
  <si>
    <t>УСЬОГО за розділом III, у тому числі:</t>
  </si>
  <si>
    <t>РАЗОМ за розділами I,II,III, у тому числі:</t>
  </si>
  <si>
    <r>
      <rPr>
        <sz val="7"/>
        <color indexed="8"/>
        <rFont val="Arial"/>
        <family val="2"/>
        <charset val="204"/>
      </rPr>
      <t>загальний фонд</t>
    </r>
  </si>
  <si>
    <r>
      <rPr>
        <sz val="7"/>
        <color indexed="8"/>
        <rFont val="Arial"/>
        <family val="2"/>
        <charset val="204"/>
      </rPr>
      <t>спеціальний фонд</t>
    </r>
  </si>
  <si>
    <t>Додаток 3</t>
  </si>
  <si>
    <t>Показники фінансування бюджету</t>
  </si>
  <si>
    <t>І. Фінансування за типом кредитора</t>
  </si>
  <si>
    <t>200000</t>
  </si>
  <si>
    <t>ІI. Фінансування за типом боргового зобов'язання</t>
  </si>
  <si>
    <t>600000</t>
  </si>
  <si>
    <r>
      <rPr>
        <sz val="7"/>
        <color indexed="8"/>
        <rFont val="Arial"/>
        <family val="2"/>
        <charset val="204"/>
      </rPr>
      <t>Внутрішнє фінансування</t>
    </r>
  </si>
  <si>
    <r>
      <rPr>
        <sz val="7"/>
        <color indexed="8"/>
        <rFont val="Arial"/>
        <family val="2"/>
        <charset val="204"/>
      </rPr>
      <t>Фінансування за активними операціями</t>
    </r>
  </si>
  <si>
    <t>Додаток 4</t>
  </si>
  <si>
    <t>Показники місцевого боргу</t>
  </si>
  <si>
    <t>Додаток 5</t>
  </si>
  <si>
    <t>Показники гарантованого Автономною Республікою Крим, обласною радою чи міською територіальною громадою боргу і надання місцевих гарантій</t>
  </si>
  <si>
    <t>І. Гарантований борг (на кінець періоду)</t>
  </si>
  <si>
    <t>ІI. Надання місцевих гарантій</t>
  </si>
  <si>
    <t>Додаток 6</t>
  </si>
  <si>
    <t>Граничні показники видатків бюджету та надання кредитів з бюджету головним розпорядникам коштів</t>
  </si>
  <si>
    <t>Код відомчої класифікації</t>
  </si>
  <si>
    <t>Найменування головного розпорядника коштів місцевого бюджету</t>
  </si>
  <si>
    <t>01</t>
  </si>
  <si>
    <t>Олевська міська рада, у тому числі:</t>
  </si>
  <si>
    <t>06</t>
  </si>
  <si>
    <t>Відділ освіти, молоді та спорту Олевської міської ради, у тому числі:</t>
  </si>
  <si>
    <t>09</t>
  </si>
  <si>
    <t>Служба у справах дітей Олевської міської ради, у тому числі:</t>
  </si>
  <si>
    <t>10</t>
  </si>
  <si>
    <t>Відділ культури та туризму Олевської міської ради, у тому числі:</t>
  </si>
  <si>
    <t>37</t>
  </si>
  <si>
    <t>Фінансове управління Олевської міської ради, у тому числі:</t>
  </si>
  <si>
    <t>УСЬОГО, у тому числі:</t>
  </si>
  <si>
    <t>Додаток 7</t>
  </si>
  <si>
    <t>Граничні показники видатків бюджету за Типовою програмною класифікацією видатків та кредитування місцевого бюджету</t>
  </si>
  <si>
    <t>0100</t>
  </si>
  <si>
    <t>Державне управління, у тому числі:</t>
  </si>
  <si>
    <t>1000</t>
  </si>
  <si>
    <t>Освіта, у тому числі:</t>
  </si>
  <si>
    <t>2000</t>
  </si>
  <si>
    <t>Охорона здоров’я,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</si>
  <si>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</si>
  <si>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</si>
  <si>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</si>
  <si>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</si>
  <si>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</si>
  <si>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</si>
  <si>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</si>
  <si>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</si>
  <si>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</si>
  <si>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</si>
  <si>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</si>
  <si>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</si>
  <si>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</si>
  <si>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</si>
  <si>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Додаток 8</t>
  </si>
  <si>
    <t>Граничні показники кредитування бюджету за Типовою програмною класифікацією видатків та кредитування місцевого бюджету</t>
  </si>
  <si>
    <t>2022 рік (звіт)</t>
  </si>
  <si>
    <t>2023 рік (затверджено)</t>
  </si>
  <si>
    <t>2024 рік (план)</t>
  </si>
  <si>
    <t>8800</t>
  </si>
  <si>
    <t>Кредитування (результат), у тому числі:</t>
  </si>
  <si>
    <t>Додаток 9</t>
  </si>
  <si>
    <t>Показники бюджету розвитку</t>
  </si>
  <si>
    <t>І. Надходження бюджету розвитку</t>
  </si>
  <si>
    <t>Кошти, що передаються із загального фонду бюджету</t>
  </si>
  <si>
    <t>Кошти від повернення кредитів, надані з бюджету, та відсотки, сплачені за користування ними</t>
  </si>
  <si>
    <t>Капітальні трансферти (субвенції) з інших бюджетів, у тому числі:</t>
  </si>
  <si>
    <t>3.1</t>
  </si>
  <si>
    <t>трансферти з державного бюджету</t>
  </si>
  <si>
    <t>3.2</t>
  </si>
  <si>
    <t>трансферти з місцевих бюджетів</t>
  </si>
  <si>
    <t>4.</t>
  </si>
  <si>
    <t>Місцеві запозичення</t>
  </si>
  <si>
    <t>5.</t>
  </si>
  <si>
    <t>Інші надходження бюджету розвитку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</si>
  <si>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</si>
  <si>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</si>
  <si>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</si>
  <si>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</si>
  <si>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1.1</t>
  </si>
  <si>
    <t>на виконання інвестиційних проектів</t>
  </si>
  <si>
    <t>1.2</t>
  </si>
  <si>
    <t>капітальні трансферти (субвенції) іншим бюджетам</t>
  </si>
  <si>
    <t>1.3</t>
  </si>
  <si>
    <t>інші капітальні видатки</t>
  </si>
  <si>
    <t xml:space="preserve">Внески до статутного капіталу суб’єктів господарювання  </t>
  </si>
  <si>
    <t>Погашення місцевого боргу</t>
  </si>
  <si>
    <t>Платежі, пов’язані з виконанням гарантійних зобов’язань Автономної Республіки Крим, обласної ради чи міської територіальної громади</t>
  </si>
  <si>
    <t>Розроблення містобудівної документації</t>
  </si>
  <si>
    <t>6.</t>
  </si>
  <si>
    <t>Інші видатки бюджету розвитку</t>
  </si>
  <si>
    <t>УСЬОГО за розділом IІ:</t>
  </si>
  <si>
    <t>Додаток 10</t>
  </si>
  <si>
    <t>Обсяги капітальних вкладень бюджету у розрізі інвестиційних проектів</t>
  </si>
  <si>
    <r>
      <rPr>
        <sz val="5"/>
        <color indexed="8"/>
        <rFont val="Times New Roman"/>
        <family val="1"/>
        <charset val="204"/>
      </rPr>
      <t>Код Програмної класифікації видатків та кредитування місцевого бюджету</t>
    </r>
  </si>
  <si>
    <r>
      <rPr>
        <sz val="5"/>
        <color indexed="8"/>
        <rFont val="Times New Roman"/>
        <family val="1"/>
        <charset val="204"/>
      </rPr>
      <t>Код Типової програмної класифікації видатків та кредитування місцевого бюджету</t>
    </r>
  </si>
  <si>
    <t>Найменування
головного розпорядника коштів місцевого бюджету/
відповідального виконавця, найменування бюджетної
програми згідно з Типовою програмною класифікацією
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</si>
  <si>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</si>
  <si>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проекту,(рік початку і завершення)</t>
  </si>
  <si>
    <t>Загальна
вартість
проекту, гривень</t>
  </si>
  <si>
    <t>Очікуваний рівень готовності проекту на кінець 2027, %</t>
  </si>
  <si>
    <t>8</t>
  </si>
  <si>
    <t>9</t>
  </si>
  <si>
    <t>11</t>
  </si>
  <si>
    <t>12</t>
  </si>
  <si>
    <t>0600000</t>
  </si>
  <si>
    <t>Відділ освіти, молоді та спорту Олевської міської ради</t>
  </si>
  <si>
    <t>0610000</t>
  </si>
  <si>
    <t>Реконструкція теплопостачання Зубковицького ліцею Олевської міської ради (встановлення блочної котельні) за адресою: вул.Житомирська,43, с.Зубковичі Коростенського району Житомирської області</t>
  </si>
  <si>
    <t>2023-2023</t>
  </si>
  <si>
    <t>0617325</t>
  </si>
  <si>
    <t>7325</t>
  </si>
  <si>
    <t>Реконструкція  (без зміни зовнішніх геометричних розмірів у плані) будівлі Олевської ДЮСШ по вулиці Свято-Миколаївська, 10 в м.Олевськ, Житомирської області</t>
  </si>
  <si>
    <t>2024-2025</t>
  </si>
  <si>
    <t>УСЬОГО</t>
  </si>
  <si>
    <t>Додаток 11</t>
  </si>
  <si>
    <t>Код Класифікації доходу бюджету/Код бюджету</t>
  </si>
  <si>
    <t>Найменування трансферту/ Найменування бюджету - надавача міжбюджетного трансферту</t>
  </si>
  <si>
    <t>І. Трансферти до загального фонду бюджету</t>
  </si>
  <si>
    <t>41020100</t>
  </si>
  <si>
    <t>9900000000</t>
  </si>
  <si>
    <r>
      <rPr>
        <sz val="7"/>
        <color indexed="8"/>
        <rFont val="Arial"/>
        <family val="2"/>
        <charset val="204"/>
      </rPr>
      <t>Державний бюджет України</t>
    </r>
  </si>
  <si>
    <t>41021400</t>
  </si>
  <si>
    <t>41033900</t>
  </si>
  <si>
    <t>41050400</t>
  </si>
  <si>
    <t>0610000000</t>
  </si>
  <si>
    <r>
      <rPr>
        <sz val="7"/>
        <color indexed="8"/>
        <rFont val="Arial"/>
        <family val="2"/>
        <charset val="204"/>
      </rPr>
      <t>Обласний бюджет Житомирської області</t>
    </r>
  </si>
  <si>
    <t>41050500</t>
  </si>
  <si>
    <t>41051000</t>
  </si>
  <si>
    <t>41051200</t>
  </si>
  <si>
    <t>41051700</t>
  </si>
  <si>
    <t>41053900</t>
  </si>
  <si>
    <r>
      <rPr>
        <sz val="7"/>
        <color indexed="8"/>
        <rFont val="Arial"/>
        <family val="2"/>
        <charset val="204"/>
      </rPr>
      <t>Інші субвенції з місцевого бюджету</t>
    </r>
  </si>
  <si>
    <t>0652400000</t>
  </si>
  <si>
    <t>0653300000</t>
  </si>
  <si>
    <t>ІI. Трансферти до спеціального фонду бюджету</t>
  </si>
  <si>
    <t>41051100</t>
  </si>
  <si>
    <t>УСЬОГО за розділами І та ІІ, у тому числі:</t>
  </si>
  <si>
    <t>Додаток 12</t>
  </si>
  <si>
    <t>Код Програмної класифікації видатків та кредитування місцевого бюжету/Код бюджету</t>
  </si>
  <si>
    <t>Найменування трансферту/ Найменування бюджету - отримувача міжбюджетного трансферту</t>
  </si>
  <si>
    <t>І. Трансферти із загального фонду бюджету</t>
  </si>
  <si>
    <t>3719770</t>
  </si>
  <si>
    <t>3719800</t>
  </si>
  <si>
    <r>
      <rPr>
        <sz val="7"/>
        <color indexed="8"/>
        <rFont val="Arial"/>
        <family val="2"/>
        <charset val="204"/>
      </rPr>
      <t>Субвенція з місцевого бюджету державному бюджету на виконання програм соціально-економічного розвитку регіонів</t>
    </r>
  </si>
  <si>
    <t>ІI. Трансферти із спеціального фонду бюджету</t>
  </si>
  <si>
    <t>територіальної громади на 2025-2027 роки</t>
  </si>
  <si>
    <t>Будівництво освітніх установ та закладів</t>
  </si>
  <si>
    <t>0617321</t>
  </si>
  <si>
    <t>Будівництво споруд, установ та закладів фізичної культури і спорту</t>
  </si>
  <si>
    <t>Доходи</t>
  </si>
  <si>
    <t>Видатки</t>
  </si>
  <si>
    <t>Джерела</t>
  </si>
  <si>
    <t xml:space="preserve">Додаток 1 </t>
  </si>
  <si>
    <t>Інвестиційні проекти</t>
  </si>
  <si>
    <t>Показники міжбюджетних трансфертів з інших бюджетів</t>
  </si>
  <si>
    <t>Показники міжбюджетних трансфертів іншим бюджетам</t>
  </si>
  <si>
    <r>
      <rPr>
        <b/>
        <sz val="7"/>
        <color indexed="8"/>
        <rFont val="Arial"/>
        <family val="2"/>
        <charset val="204"/>
      </rPr>
      <t>Податкові надходження  </t>
    </r>
  </si>
  <si>
    <r>
      <rPr>
        <sz val="7"/>
        <color indexed="8"/>
        <rFont val="Arial"/>
        <family val="2"/>
        <charset val="204"/>
      </rPr>
      <t>Податки на доходи, податки на прибуток, податки на збільшення ринкової вартості  </t>
    </r>
  </si>
  <si>
    <r>
      <rPr>
        <sz val="7"/>
        <color indexed="8"/>
        <rFont val="Arial"/>
        <family val="2"/>
        <charset val="204"/>
      </rPr>
      <t>Податок та збір на доходи фізичних осіб</t>
    </r>
  </si>
  <si>
    <r>
      <rPr>
        <sz val="7"/>
        <color indexed="8"/>
        <rFont val="Arial"/>
        <family val="2"/>
        <charset val="204"/>
      </rPr>
      <t>Податок на прибуток підприємств  </t>
    </r>
  </si>
  <si>
    <r>
      <rPr>
        <sz val="7"/>
        <color indexed="8"/>
        <rFont val="Arial"/>
        <family val="2"/>
        <charset val="204"/>
      </rPr>
      <t>Рентна плата та плата за використання інших природних ресурсів</t>
    </r>
  </si>
  <si>
    <r>
      <rPr>
        <sz val="7"/>
        <color indexed="8"/>
        <rFont val="Arial"/>
        <family val="2"/>
        <charset val="204"/>
      </rPr>
      <t>Рентна плата за спеціальне використання лісових ресурсів</t>
    </r>
  </si>
  <si>
    <r>
      <rPr>
        <sz val="7"/>
        <color indexed="8"/>
        <rFont val="Arial"/>
        <family val="2"/>
        <charset val="204"/>
      </rPr>
      <t>Рентна плата за користування надрами загальнодержавного значення</t>
    </r>
  </si>
  <si>
    <r>
      <rPr>
        <sz val="7"/>
        <color indexed="8"/>
        <rFont val="Arial"/>
        <family val="2"/>
        <charset val="204"/>
      </rPr>
      <t>Рентна плата за користування надрами місцевого значення</t>
    </r>
  </si>
  <si>
    <r>
      <rPr>
        <sz val="7"/>
        <color indexed="8"/>
        <rFont val="Arial"/>
        <family val="2"/>
        <charset val="204"/>
      </rPr>
      <t>Внутрішні податки на товари та послуги  </t>
    </r>
  </si>
  <si>
    <r>
      <rPr>
        <sz val="7"/>
        <color indexed="8"/>
        <rFont val="Arial"/>
        <family val="2"/>
        <charset val="204"/>
      </rPr>
      <t>Акцизний податок з вироблених в Україні підакцизних товарів (продукції)</t>
    </r>
  </si>
  <si>
    <r>
      <rPr>
        <sz val="7"/>
        <color indexed="8"/>
        <rFont val="Arial"/>
        <family val="2"/>
        <charset val="204"/>
      </rPr>
      <t>Акцизний податок з ввезених на митну територію України підакцизних товарів (продукції) </t>
    </r>
  </si>
  <si>
    <r>
      <rPr>
        <sz val="7"/>
        <color indexed="8"/>
        <rFont val="Arial"/>
        <family val="2"/>
        <charset val="204"/>
      </rPr>
      <t>Акцизний податок з реалізації суб’єктами господарювання роздрібної торгівлі підакцизних товарів</t>
    </r>
  </si>
  <si>
    <r>
      <rPr>
        <sz val="7"/>
        <color indexed="8"/>
        <rFont val="Arial"/>
        <family val="2"/>
        <charset val="204"/>
      </rPr>
      <t>Окремі податки і збори, що зараховуються до місцевих бюджетів </t>
    </r>
  </si>
  <si>
    <r>
      <rPr>
        <sz val="7"/>
        <color indexed="8"/>
        <rFont val="Arial"/>
        <family val="2"/>
        <charset val="204"/>
      </rPr>
      <t>Місцеві податки і збори, нараховані до 1 січня 2011 року </t>
    </r>
  </si>
  <si>
    <r>
      <rPr>
        <sz val="7"/>
        <color indexed="8"/>
        <rFont val="Arial"/>
        <family val="2"/>
        <charset val="204"/>
      </rPr>
      <t>Місцеві податки та збори, що сплачуються (перераховуються) згідно з Податковим кодексом України</t>
    </r>
  </si>
  <si>
    <r>
      <rPr>
        <sz val="7"/>
        <color indexed="8"/>
        <rFont val="Arial"/>
        <family val="2"/>
        <charset val="204"/>
      </rPr>
      <t>Податок на майно</t>
    </r>
  </si>
  <si>
    <r>
      <rPr>
        <sz val="7"/>
        <color indexed="8"/>
        <rFont val="Arial"/>
        <family val="2"/>
        <charset val="204"/>
      </rPr>
      <t>Туристичний збір </t>
    </r>
  </si>
  <si>
    <r>
      <rPr>
        <sz val="7"/>
        <color indexed="8"/>
        <rFont val="Arial"/>
        <family val="2"/>
        <charset val="204"/>
      </rPr>
      <t>Єдиний податок  </t>
    </r>
  </si>
  <si>
    <r>
      <rPr>
        <b/>
        <sz val="7"/>
        <color indexed="8"/>
        <rFont val="Arial"/>
        <family val="2"/>
        <charset val="204"/>
      </rPr>
      <t>Неподаткові надходження  </t>
    </r>
  </si>
  <si>
    <r>
      <rPr>
        <sz val="7"/>
        <color indexed="8"/>
        <rFont val="Arial"/>
        <family val="2"/>
        <charset val="204"/>
      </rPr>
      <t>Доходи від власності та підприємницької діяльності  </t>
    </r>
  </si>
  <si>
    <r>
      <rPr>
        <sz val="7"/>
        <color indexed="8"/>
        <rFont val="Arial"/>
        <family val="2"/>
        <charset val="204"/>
      </rPr>
      <t>Інші надходження  </t>
    </r>
  </si>
  <si>
    <r>
      <rPr>
        <sz val="7"/>
        <color indexed="8"/>
        <rFont val="Arial"/>
        <family val="2"/>
        <charset val="204"/>
      </rPr>
      <t>Адміністративні збори та платежі, доходи від некомерційної господарської діяльності </t>
    </r>
  </si>
  <si>
    <r>
      <rPr>
        <sz val="7"/>
        <color indexed="8"/>
        <rFont val="Arial"/>
        <family val="2"/>
        <charset val="204"/>
      </rPr>
      <t>Плата за надання адміністративних послуг</t>
    </r>
  </si>
  <si>
    <r>
      <rPr>
        <sz val="7"/>
        <color indexed="8"/>
        <rFont val="Arial"/>
        <family val="2"/>
        <charset val="204"/>
      </rPr>
      <t>Надходження від орендної плати за користування цілісним майновим комплексом та іншим державним майном  </t>
    </r>
  </si>
  <si>
    <r>
      <rPr>
        <sz val="7"/>
        <color indexed="8"/>
        <rFont val="Arial"/>
        <family val="2"/>
        <charset val="204"/>
      </rPr>
      <t>Державне мито  </t>
    </r>
  </si>
  <si>
    <r>
      <rPr>
        <sz val="7"/>
        <color indexed="8"/>
        <rFont val="Arial"/>
        <family val="2"/>
        <charset val="204"/>
      </rPr>
      <t>Інші неподаткові надходження  </t>
    </r>
  </si>
  <si>
    <r>
      <rPr>
        <sz val="7"/>
        <color indexed="8"/>
        <rFont val="Arial"/>
        <family val="2"/>
        <charset val="204"/>
      </rPr>
      <t>Податки на власність  </t>
    </r>
  </si>
  <si>
    <r>
      <rPr>
        <sz val="7"/>
        <color indexed="8"/>
        <rFont val="Arial"/>
        <family val="2"/>
        <charset val="204"/>
      </rPr>
      <t>Податок з власників транспортних засобів та інших самохідних машин і механізмів  </t>
    </r>
  </si>
  <si>
    <r>
      <rPr>
        <sz val="7"/>
        <color indexed="8"/>
        <rFont val="Arial"/>
        <family val="2"/>
        <charset val="204"/>
      </rPr>
      <t>Інші податки та збори </t>
    </r>
  </si>
  <si>
    <r>
      <rPr>
        <sz val="7"/>
        <color indexed="8"/>
        <rFont val="Arial"/>
        <family val="2"/>
        <charset val="204"/>
      </rPr>
      <t>Екологічний податок </t>
    </r>
  </si>
  <si>
    <r>
      <rPr>
        <sz val="7"/>
        <color indexed="8"/>
        <rFont val="Arial"/>
        <family val="2"/>
        <charset val="204"/>
      </rPr>
      <t>Власні надходження бюджетних установ  </t>
    </r>
  </si>
  <si>
    <r>
      <rPr>
        <sz val="7"/>
        <color indexed="8"/>
        <rFont val="Arial"/>
        <family val="2"/>
        <charset val="204"/>
      </rPr>
      <t>Надходження від плати за послуги, що надаються бюджетними установами згідно із законодавством </t>
    </r>
  </si>
  <si>
    <r>
      <rPr>
        <sz val="7"/>
        <color indexed="8"/>
        <rFont val="Arial"/>
        <family val="2"/>
        <charset val="204"/>
      </rPr>
      <t>Інші джерела власних надходжень бюджетних установ  </t>
    </r>
  </si>
  <si>
    <r>
      <rPr>
        <b/>
        <sz val="7"/>
        <color indexed="8"/>
        <rFont val="Arial"/>
        <family val="2"/>
        <charset val="204"/>
      </rPr>
      <t>Доходи від операцій з капіталом  </t>
    </r>
  </si>
  <si>
    <r>
      <rPr>
        <sz val="7"/>
        <color indexed="8"/>
        <rFont val="Arial"/>
        <family val="2"/>
        <charset val="204"/>
      </rPr>
      <t>Надходження від продажу основного капіталу  </t>
    </r>
  </si>
  <si>
    <r>
      <rPr>
        <sz val="7"/>
        <color indexed="8"/>
        <rFont val="Arial"/>
        <family val="2"/>
        <charset val="204"/>
      </rPr>
      <t>Кошти від відчуження майна, що належить Автономній Республіці Крим та майна, що перебуває в комунальній власності  </t>
    </r>
  </si>
  <si>
    <r>
      <rPr>
        <sz val="7"/>
        <color indexed="8"/>
        <rFont val="Arial"/>
        <family val="2"/>
        <charset val="204"/>
      </rPr>
      <t>Кошти від продажу землі і нематеріальних активів </t>
    </r>
  </si>
  <si>
    <r>
      <rPr>
        <sz val="7"/>
        <color indexed="8"/>
        <rFont val="Arial"/>
        <family val="2"/>
        <charset val="204"/>
      </rPr>
      <t>Кошти від продажу землі  </t>
    </r>
  </si>
  <si>
    <r>
      <rPr>
        <sz val="7"/>
        <color indexed="8"/>
        <rFont val="Arial"/>
        <family val="2"/>
        <charset val="204"/>
      </rPr>
      <t>Дотації з державного бюджету місцевим бюджетам</t>
    </r>
  </si>
  <si>
    <r>
      <rPr>
        <sz val="7"/>
        <color indexed="8"/>
        <rFont val="Arial"/>
        <family val="2"/>
        <charset val="204"/>
      </rPr>
      <t>загальний фонд</t>
    </r>
  </si>
  <si>
    <r>
      <rPr>
        <sz val="7"/>
        <color indexed="8"/>
        <rFont val="Arial"/>
        <family val="2"/>
        <charset val="204"/>
      </rPr>
      <t>Субвенції з державного бюджету місцевим бюджетам</t>
    </r>
  </si>
  <si>
    <r>
      <rPr>
        <sz val="7"/>
        <color indexed="8"/>
        <rFont val="Arial"/>
        <family val="2"/>
        <charset val="204"/>
      </rPr>
      <t>Субвенції з місцевих бюджетів іншим місцевим бюджетам</t>
    </r>
  </si>
  <si>
    <r>
      <rPr>
        <sz val="7"/>
        <color indexed="8"/>
        <rFont val="Arial"/>
        <family val="2"/>
        <charset val="204"/>
      </rPr>
      <t>спеціальний фонд</t>
    </r>
  </si>
  <si>
    <r>
      <rPr>
        <sz val="7"/>
        <color indexed="8"/>
        <rFont val="Arial"/>
        <family val="2"/>
        <charset val="204"/>
      </rPr>
      <t>Базова дотація</t>
    </r>
  </si>
  <si>
    <r>
      <rPr>
        <sz val="7"/>
        <color indexed="8"/>
        <rFont val="Arial"/>
        <family val="2"/>
        <charset val="204"/>
      </rPr>
      <t>Державний бюджет України</t>
    </r>
  </si>
  <si>
    <r>
      <rPr>
        <sz val="7"/>
        <color indexed="8"/>
        <rFont val="Arial"/>
        <family val="2"/>
        <charset val="204"/>
      </rPr>
  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  </r>
  </si>
  <si>
    <r>
      <rPr>
        <sz val="7"/>
        <color indexed="8"/>
        <rFont val="Arial"/>
        <family val="2"/>
        <charset val="204"/>
      </rPr>
      <t>Освітня субвенція з державного бюджету місцевим бюджетам</t>
    </r>
  </si>
  <si>
    <r>
      <rPr>
        <sz val="7"/>
        <color indexed="8"/>
        <rFont val="Arial"/>
        <family val="2"/>
        <charset val="204"/>
      </rPr>
      <t>Субвенція з місцевого бюджету на виплату грошової компенсації за належні для отримання жилі приміщення для сімей осіб, визначених пунктами 2-5 частини першої статті 10-1 Закону України «Про статус ветеранів війни, гарантії їх соціального захисту», для осіб з інвалідністю І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  </r>
  </si>
  <si>
    <r>
      <rPr>
        <sz val="7"/>
        <color indexed="8"/>
        <rFont val="Arial"/>
        <family val="2"/>
        <charset val="204"/>
      </rPr>
      <t>Обласний бюджет Житомирської області</t>
    </r>
  </si>
  <si>
    <r>
      <rPr>
        <sz val="7"/>
        <color indexed="8"/>
        <rFont val="Arial"/>
        <family val="2"/>
        <charset val="204"/>
      </rPr>
  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пов`язаних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  </r>
  </si>
  <si>
    <r>
      <rPr>
        <sz val="7"/>
        <color indexed="8"/>
        <rFont val="Arial"/>
        <family val="2"/>
        <charset val="204"/>
      </rPr>
      <t>Субвенція з місцевого бюджету на здійснення переданих видатків у сфері освіти за рахунок коштів освітньої субвенції</t>
    </r>
  </si>
  <si>
    <r>
      <rPr>
        <sz val="7"/>
        <color indexed="8"/>
        <rFont val="Arial"/>
        <family val="2"/>
        <charset val="204"/>
      </rPr>
  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  </r>
  </si>
  <si>
    <r>
      <rPr>
        <sz val="7"/>
        <color indexed="8"/>
        <rFont val="Arial"/>
        <family val="2"/>
        <charset val="204"/>
      </rPr>
  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  </r>
  </si>
  <si>
    <r>
      <rPr>
        <sz val="7"/>
        <color indexed="8"/>
        <rFont val="Arial"/>
        <family val="2"/>
        <charset val="204"/>
      </rPr>
      <t>Інші субвенції з місцевого бюджету</t>
    </r>
  </si>
  <si>
    <r>
      <rPr>
        <sz val="7"/>
        <color indexed="8"/>
        <rFont val="Arial"/>
        <family val="2"/>
        <charset val="204"/>
      </rPr>
      <t>Бюджет Білокоровицької сільської територіальної громади</t>
    </r>
  </si>
  <si>
    <r>
      <rPr>
        <sz val="7"/>
        <color indexed="8"/>
        <rFont val="Arial"/>
        <family val="2"/>
        <charset val="204"/>
      </rPr>
      <t>Бюджет Ємільчинської селищної територіальної громади</t>
    </r>
  </si>
  <si>
    <r>
      <rPr>
        <sz val="7"/>
        <color indexed="8"/>
        <rFont val="Arial"/>
        <family val="2"/>
        <charset val="204"/>
      </rPr>
      <t>Субвенція з місцевого бюджету за рахунок залишку коштів освітньої субвенції, що утворився на початок бюджетного періоду</t>
    </r>
  </si>
  <si>
    <t>Нове будівництво будівлі котельні Хочинського ліцею Олевської міської ради за адресою вул.Шкільна, 1, с.Хочине Олевської територіальної громади Коростенського району Житомирської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</si>
</sst>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"/>
    </font>
    <font>
      <sz val="9"/>
      <color indexed="8"/>
      <name val="SansSerif"/>
    </font>
    <font>
      <b/>
      <sz val="6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7"/>
      <color indexed="8"/>
      <name val="Arial"/>
      <family val="2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7"/>
      <color indexed="8"/>
      <name val="Arial"/>
      <family val="2"/>
      <charset val="204"/>
    </font>
    <font>
      <sz val="10"/>
      <name val="Arial"/>
      <family val="2"/>
      <charset val="204"/>
    </font>
    <font>
      <sz val="5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7"/>
      <color indexed="8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right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 applyProtection="1">
      <alignment horizontal="right" vertical="top" wrapText="1"/>
    </xf>
    <xf numFmtId="3" fontId="7" fillId="0" borderId="1" xfId="0" applyNumberFormat="1" applyFont="1" applyBorder="1" applyAlignment="1" applyProtection="1">
      <alignment horizontal="right" vertical="top" wrapText="1"/>
    </xf>
    <xf numFmtId="0" fontId="7" fillId="0" borderId="1" xfId="0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right" vertical="top" wrapText="1"/>
    </xf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3" fontId="0" fillId="0" borderId="0" xfId="0" applyNumberFormat="1"/>
    <xf numFmtId="0" fontId="9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right" vertical="top" wrapText="1"/>
    </xf>
    <xf numFmtId="0" fontId="1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3" fontId="8" fillId="0" borderId="1" xfId="0" applyNumberFormat="1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quotePrefix="1" applyFont="1" applyBorder="1" applyAlignment="1" applyProtection="1">
      <alignment horizontal="center" vertical="center" wrapText="1"/>
    </xf>
    <xf numFmtId="0" fontId="16" fillId="0" borderId="0" xfId="0" applyFont="1"/>
    <xf numFmtId="0" fontId="10" fillId="0" borderId="0" xfId="0" applyFont="1"/>
    <xf numFmtId="0" fontId="12" fillId="0" borderId="1" xfId="0" applyFont="1" applyBorder="1" applyAlignment="1" applyProtection="1">
      <alignment horizontal="center" vertical="center" wrapText="1"/>
    </xf>
    <xf numFmtId="3" fontId="12" fillId="0" borderId="1" xfId="0" applyNumberFormat="1" applyFont="1" applyBorder="1" applyAlignment="1" applyProtection="1">
      <alignment horizontal="right" vertical="top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3" fontId="15" fillId="0" borderId="1" xfId="0" applyNumberFormat="1" applyFont="1" applyBorder="1" applyAlignment="1" applyProtection="1">
      <alignment horizontal="right" vertical="top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right" vertical="center" wrapText="1"/>
    </xf>
    <xf numFmtId="0" fontId="15" fillId="0" borderId="1" xfId="0" applyFont="1" applyBorder="1" applyAlignment="1" applyProtection="1">
      <alignment horizontal="right" vertical="top" wrapText="1"/>
    </xf>
    <xf numFmtId="3" fontId="15" fillId="0" borderId="1" xfId="0" applyNumberFormat="1" applyFont="1" applyBorder="1" applyAlignment="1" applyProtection="1">
      <alignment horizontal="righ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right" wrapText="1"/>
    </xf>
    <xf numFmtId="0" fontId="2" fillId="0" borderId="1" xfId="0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B7" zoomScale="130" zoomScaleNormal="130" workbookViewId="0">
      <selection activeCell="G14" sqref="G14:G15"/>
    </sheetView>
  </sheetViews>
  <sheetFormatPr defaultRowHeight="12.75"/>
  <cols>
    <col min="1" max="1" width="8.85546875" hidden="1" customWidth="1"/>
    <col min="2" max="2" width="8.85546875" customWidth="1"/>
    <col min="3" max="3" width="28.42578125" customWidth="1"/>
    <col min="4" max="4" width="22" customWidth="1"/>
    <col min="5" max="9" width="13.42578125" customWidth="1"/>
    <col min="10" max="11" width="8.85546875" hidden="1" customWidth="1"/>
  </cols>
  <sheetData>
    <row r="1" spans="1:10" ht="14.1" customHeight="1">
      <c r="A1" s="1"/>
      <c r="B1" s="1"/>
      <c r="C1" s="1"/>
      <c r="D1" s="1"/>
      <c r="E1" s="1"/>
      <c r="F1" s="1"/>
      <c r="G1" s="1"/>
      <c r="H1" s="43" t="s">
        <v>0</v>
      </c>
      <c r="I1" s="43"/>
      <c r="J1" s="1"/>
    </row>
    <row r="2" spans="1:10" ht="9.9499999999999993" customHeight="1">
      <c r="A2" s="1"/>
      <c r="B2" s="1"/>
      <c r="C2" s="1"/>
      <c r="D2" s="1"/>
      <c r="E2" s="1"/>
      <c r="F2" s="1"/>
      <c r="G2" s="1"/>
      <c r="H2" s="44" t="s">
        <v>1</v>
      </c>
      <c r="I2" s="44"/>
      <c r="J2" s="1"/>
    </row>
    <row r="3" spans="1:10" ht="18" customHeight="1">
      <c r="A3" s="1"/>
      <c r="B3" s="1"/>
      <c r="C3" s="1"/>
      <c r="D3" s="1"/>
      <c r="E3" s="1"/>
      <c r="F3" s="1"/>
      <c r="G3" s="1"/>
      <c r="H3" s="44" t="s">
        <v>236</v>
      </c>
      <c r="I3" s="44"/>
      <c r="J3" s="1"/>
    </row>
    <row r="4" spans="1:10" ht="24" customHeight="1">
      <c r="A4" s="1"/>
      <c r="B4" s="45" t="s">
        <v>2</v>
      </c>
      <c r="C4" s="45"/>
      <c r="D4" s="45"/>
      <c r="E4" s="45"/>
      <c r="F4" s="45"/>
      <c r="G4" s="45"/>
      <c r="H4" s="45"/>
      <c r="I4" s="45"/>
      <c r="J4" s="1"/>
    </row>
    <row r="5" spans="1:10" ht="11.1" customHeight="1">
      <c r="A5" s="1"/>
      <c r="B5" s="46" t="s">
        <v>3</v>
      </c>
      <c r="C5" s="46"/>
      <c r="D5" s="1"/>
      <c r="E5" s="1"/>
      <c r="F5" s="1"/>
      <c r="G5" s="1"/>
      <c r="H5" s="1"/>
      <c r="I5" s="1"/>
      <c r="J5" s="1"/>
    </row>
    <row r="6" spans="1:10" ht="18.95" customHeight="1">
      <c r="A6" s="1"/>
      <c r="B6" s="47" t="s">
        <v>4</v>
      </c>
      <c r="C6" s="47"/>
      <c r="D6" s="1"/>
      <c r="E6" s="1"/>
      <c r="F6" s="1"/>
      <c r="G6" s="1"/>
      <c r="H6" s="1"/>
      <c r="I6" s="2" t="s">
        <v>5</v>
      </c>
      <c r="J6" s="1"/>
    </row>
    <row r="7" spans="1:10" ht="27.95" customHeight="1">
      <c r="A7" s="1"/>
      <c r="B7" s="3" t="s">
        <v>6</v>
      </c>
      <c r="C7" s="41" t="s">
        <v>7</v>
      </c>
      <c r="D7" s="41"/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1"/>
    </row>
    <row r="8" spans="1:10" ht="14.1" customHeight="1">
      <c r="A8" s="1"/>
      <c r="B8" s="4" t="s">
        <v>13</v>
      </c>
      <c r="C8" s="42" t="s">
        <v>14</v>
      </c>
      <c r="D8" s="42"/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1"/>
    </row>
    <row r="9" spans="1:10" ht="14.1" customHeight="1">
      <c r="A9" s="1"/>
      <c r="B9" s="42" t="s">
        <v>20</v>
      </c>
      <c r="C9" s="42"/>
      <c r="D9" s="42"/>
      <c r="E9" s="42"/>
      <c r="F9" s="42"/>
      <c r="G9" s="42"/>
      <c r="H9" s="42"/>
      <c r="I9" s="42"/>
      <c r="J9" s="1"/>
    </row>
    <row r="10" spans="1:10" ht="14.1" customHeight="1">
      <c r="A10" s="1"/>
      <c r="B10" s="25" t="s">
        <v>21</v>
      </c>
      <c r="C10" s="36" t="s">
        <v>22</v>
      </c>
      <c r="D10" s="37"/>
      <c r="E10" s="26">
        <v>403443137</v>
      </c>
      <c r="F10" s="26">
        <v>384310643</v>
      </c>
      <c r="G10" s="26">
        <v>403618158</v>
      </c>
      <c r="H10" s="26">
        <v>406637026</v>
      </c>
      <c r="I10" s="26">
        <v>410269269</v>
      </c>
      <c r="J10" s="1"/>
    </row>
    <row r="11" spans="1:10" ht="14.1" customHeight="1">
      <c r="A11" s="1"/>
      <c r="B11" s="30" t="s">
        <v>23</v>
      </c>
      <c r="C11" s="34" t="s">
        <v>24</v>
      </c>
      <c r="D11" s="35"/>
      <c r="E11" s="29">
        <v>366654638</v>
      </c>
      <c r="F11" s="29">
        <v>374321914</v>
      </c>
      <c r="G11" s="29">
        <v>398592558</v>
      </c>
      <c r="H11" s="29">
        <v>402892966</v>
      </c>
      <c r="I11" s="29">
        <v>406520894</v>
      </c>
      <c r="J11" s="1"/>
    </row>
    <row r="12" spans="1:10" ht="14.1" customHeight="1">
      <c r="A12" s="1"/>
      <c r="B12" s="30" t="s">
        <v>23</v>
      </c>
      <c r="C12" s="34" t="s">
        <v>25</v>
      </c>
      <c r="D12" s="35"/>
      <c r="E12" s="29">
        <v>36788499</v>
      </c>
      <c r="F12" s="29">
        <v>9988729</v>
      </c>
      <c r="G12" s="29">
        <v>5025600</v>
      </c>
      <c r="H12" s="29">
        <v>3744060</v>
      </c>
      <c r="I12" s="29">
        <v>3748375</v>
      </c>
      <c r="J12" s="1"/>
    </row>
    <row r="13" spans="1:10" ht="14.1" customHeight="1">
      <c r="A13" s="1"/>
      <c r="B13" s="25" t="s">
        <v>26</v>
      </c>
      <c r="C13" s="36" t="s">
        <v>27</v>
      </c>
      <c r="D13" s="37"/>
      <c r="E13" s="26">
        <v>-8088192</v>
      </c>
      <c r="F13" s="26">
        <v>33017500</v>
      </c>
      <c r="G13" s="26">
        <v>0</v>
      </c>
      <c r="H13" s="26">
        <v>0</v>
      </c>
      <c r="I13" s="26">
        <v>0</v>
      </c>
      <c r="J13" s="1"/>
    </row>
    <row r="14" spans="1:10" ht="14.1" customHeight="1">
      <c r="A14" s="1"/>
      <c r="B14" s="25" t="s">
        <v>23</v>
      </c>
      <c r="C14" s="34" t="s">
        <v>24</v>
      </c>
      <c r="D14" s="35"/>
      <c r="E14" s="29">
        <v>-35615415</v>
      </c>
      <c r="F14" s="29">
        <v>14529451</v>
      </c>
      <c r="G14" s="29">
        <v>-15250000</v>
      </c>
      <c r="H14" s="29">
        <v>0</v>
      </c>
      <c r="I14" s="29">
        <v>0</v>
      </c>
      <c r="J14" s="1"/>
    </row>
    <row r="15" spans="1:10" ht="14.1" customHeight="1">
      <c r="A15" s="1"/>
      <c r="B15" s="25" t="s">
        <v>23</v>
      </c>
      <c r="C15" s="34" t="s">
        <v>25</v>
      </c>
      <c r="D15" s="35"/>
      <c r="E15" s="29">
        <v>27527223</v>
      </c>
      <c r="F15" s="29">
        <v>18488049</v>
      </c>
      <c r="G15" s="29">
        <v>15250000</v>
      </c>
      <c r="H15" s="29">
        <v>0</v>
      </c>
      <c r="I15" s="29">
        <v>0</v>
      </c>
      <c r="J15" s="1"/>
    </row>
    <row r="16" spans="1:10" ht="14.1" customHeight="1">
      <c r="A16" s="1"/>
      <c r="B16" s="25" t="s">
        <v>28</v>
      </c>
      <c r="C16" s="36" t="s">
        <v>29</v>
      </c>
      <c r="D16" s="37"/>
      <c r="E16" s="31" t="s">
        <v>30</v>
      </c>
      <c r="F16" s="31" t="s">
        <v>30</v>
      </c>
      <c r="G16" s="31" t="s">
        <v>30</v>
      </c>
      <c r="H16" s="31" t="s">
        <v>30</v>
      </c>
      <c r="I16" s="31" t="s">
        <v>30</v>
      </c>
      <c r="J16" s="1"/>
    </row>
    <row r="17" spans="1:10" ht="14.1" customHeight="1">
      <c r="A17" s="1"/>
      <c r="B17" s="30" t="s">
        <v>23</v>
      </c>
      <c r="C17" s="34" t="s">
        <v>24</v>
      </c>
      <c r="D17" s="35"/>
      <c r="E17" s="32" t="s">
        <v>30</v>
      </c>
      <c r="F17" s="32" t="s">
        <v>30</v>
      </c>
      <c r="G17" s="32" t="s">
        <v>30</v>
      </c>
      <c r="H17" s="32" t="s">
        <v>30</v>
      </c>
      <c r="I17" s="32" t="s">
        <v>30</v>
      </c>
      <c r="J17" s="1"/>
    </row>
    <row r="18" spans="1:10" ht="14.1" customHeight="1">
      <c r="A18" s="1"/>
      <c r="B18" s="30" t="s">
        <v>23</v>
      </c>
      <c r="C18" s="34" t="s">
        <v>25</v>
      </c>
      <c r="D18" s="35"/>
      <c r="E18" s="32" t="s">
        <v>30</v>
      </c>
      <c r="F18" s="32" t="s">
        <v>30</v>
      </c>
      <c r="G18" s="32" t="s">
        <v>30</v>
      </c>
      <c r="H18" s="32" t="s">
        <v>30</v>
      </c>
      <c r="I18" s="32" t="s">
        <v>30</v>
      </c>
      <c r="J18" s="1"/>
    </row>
    <row r="19" spans="1:10" ht="14.1" customHeight="1">
      <c r="A19" s="1"/>
      <c r="B19" s="25" t="s">
        <v>31</v>
      </c>
      <c r="C19" s="36" t="s">
        <v>32</v>
      </c>
      <c r="D19" s="37"/>
      <c r="E19" s="26">
        <v>395354945</v>
      </c>
      <c r="F19" s="26">
        <v>417328143</v>
      </c>
      <c r="G19" s="26">
        <v>403618158</v>
      </c>
      <c r="H19" s="26">
        <v>406637026</v>
      </c>
      <c r="I19" s="26">
        <v>410269269</v>
      </c>
      <c r="J19" s="1"/>
    </row>
    <row r="20" spans="1:10" ht="14.1" customHeight="1">
      <c r="A20" s="1"/>
      <c r="B20" s="30" t="s">
        <v>23</v>
      </c>
      <c r="C20" s="34" t="s">
        <v>24</v>
      </c>
      <c r="D20" s="35"/>
      <c r="E20" s="29">
        <v>331039223</v>
      </c>
      <c r="F20" s="29">
        <v>388851365</v>
      </c>
      <c r="G20" s="29">
        <v>383342558</v>
      </c>
      <c r="H20" s="29">
        <v>402892966</v>
      </c>
      <c r="I20" s="29">
        <v>406520894</v>
      </c>
      <c r="J20" s="1"/>
    </row>
    <row r="21" spans="1:10" ht="14.1" customHeight="1">
      <c r="A21" s="1"/>
      <c r="B21" s="30" t="s">
        <v>23</v>
      </c>
      <c r="C21" s="34" t="s">
        <v>25</v>
      </c>
      <c r="D21" s="35"/>
      <c r="E21" s="29">
        <v>64315722</v>
      </c>
      <c r="F21" s="29">
        <v>28476778</v>
      </c>
      <c r="G21" s="29">
        <v>20275600</v>
      </c>
      <c r="H21" s="29">
        <v>3744060</v>
      </c>
      <c r="I21" s="29">
        <v>3748375</v>
      </c>
      <c r="J21" s="1"/>
    </row>
    <row r="22" spans="1:10" ht="14.1" customHeight="1">
      <c r="A22" s="1"/>
      <c r="B22" s="38" t="s">
        <v>33</v>
      </c>
      <c r="C22" s="39"/>
      <c r="D22" s="39"/>
      <c r="E22" s="39"/>
      <c r="F22" s="39"/>
      <c r="G22" s="39"/>
      <c r="H22" s="39"/>
      <c r="I22" s="40"/>
      <c r="J22" s="1"/>
    </row>
    <row r="23" spans="1:10" ht="14.1" customHeight="1">
      <c r="A23" s="1"/>
      <c r="B23" s="27" t="s">
        <v>21</v>
      </c>
      <c r="C23" s="36" t="s">
        <v>34</v>
      </c>
      <c r="D23" s="37"/>
      <c r="E23" s="26">
        <v>395354945</v>
      </c>
      <c r="F23" s="26">
        <v>417328143</v>
      </c>
      <c r="G23" s="26">
        <v>403618158</v>
      </c>
      <c r="H23" s="26">
        <v>406637026</v>
      </c>
      <c r="I23" s="26">
        <v>410269269</v>
      </c>
      <c r="J23" s="1"/>
    </row>
    <row r="24" spans="1:10" ht="14.1" customHeight="1">
      <c r="A24" s="1"/>
      <c r="B24" s="30" t="s">
        <v>23</v>
      </c>
      <c r="C24" s="34" t="s">
        <v>24</v>
      </c>
      <c r="D24" s="35"/>
      <c r="E24" s="29">
        <v>331039223</v>
      </c>
      <c r="F24" s="29">
        <v>388851365</v>
      </c>
      <c r="G24" s="29">
        <v>383342558</v>
      </c>
      <c r="H24" s="29">
        <v>402892966</v>
      </c>
      <c r="I24" s="29">
        <v>406520894</v>
      </c>
      <c r="J24" s="1"/>
    </row>
    <row r="25" spans="1:10" ht="14.1" customHeight="1">
      <c r="A25" s="1"/>
      <c r="B25" s="30" t="s">
        <v>23</v>
      </c>
      <c r="C25" s="34" t="s">
        <v>25</v>
      </c>
      <c r="D25" s="35"/>
      <c r="E25" s="29">
        <v>64315722</v>
      </c>
      <c r="F25" s="29">
        <v>28476778</v>
      </c>
      <c r="G25" s="29">
        <v>20275600</v>
      </c>
      <c r="H25" s="29">
        <v>3744060</v>
      </c>
      <c r="I25" s="29">
        <v>3748375</v>
      </c>
      <c r="J25" s="1"/>
    </row>
    <row r="26" spans="1:10" ht="14.1" customHeight="1">
      <c r="A26" s="1"/>
      <c r="B26" s="25" t="s">
        <v>26</v>
      </c>
      <c r="C26" s="36" t="s">
        <v>29</v>
      </c>
      <c r="D26" s="37"/>
      <c r="E26" s="31" t="s">
        <v>30</v>
      </c>
      <c r="F26" s="31" t="s">
        <v>30</v>
      </c>
      <c r="G26" s="31" t="s">
        <v>30</v>
      </c>
      <c r="H26" s="31" t="s">
        <v>30</v>
      </c>
      <c r="I26" s="31" t="s">
        <v>30</v>
      </c>
      <c r="J26" s="1"/>
    </row>
    <row r="27" spans="1:10" ht="14.1" customHeight="1">
      <c r="A27" s="1"/>
      <c r="B27" s="30" t="s">
        <v>23</v>
      </c>
      <c r="C27" s="34" t="s">
        <v>24</v>
      </c>
      <c r="D27" s="35"/>
      <c r="E27" s="32" t="s">
        <v>30</v>
      </c>
      <c r="F27" s="32" t="s">
        <v>30</v>
      </c>
      <c r="G27" s="32" t="s">
        <v>30</v>
      </c>
      <c r="H27" s="32" t="s">
        <v>30</v>
      </c>
      <c r="I27" s="32" t="s">
        <v>30</v>
      </c>
      <c r="J27" s="1"/>
    </row>
    <row r="28" spans="1:10" ht="14.1" customHeight="1">
      <c r="A28" s="1"/>
      <c r="B28" s="30" t="s">
        <v>23</v>
      </c>
      <c r="C28" s="34" t="s">
        <v>25</v>
      </c>
      <c r="D28" s="35"/>
      <c r="E28" s="32" t="s">
        <v>30</v>
      </c>
      <c r="F28" s="32" t="s">
        <v>30</v>
      </c>
      <c r="G28" s="32" t="s">
        <v>30</v>
      </c>
      <c r="H28" s="32" t="s">
        <v>30</v>
      </c>
      <c r="I28" s="32" t="s">
        <v>30</v>
      </c>
      <c r="J28" s="1"/>
    </row>
    <row r="29" spans="1:10" ht="14.1" customHeight="1">
      <c r="A29" s="1"/>
      <c r="B29" s="27" t="s">
        <v>31</v>
      </c>
      <c r="C29" s="36" t="s">
        <v>35</v>
      </c>
      <c r="D29" s="37"/>
      <c r="E29" s="26">
        <v>395354945</v>
      </c>
      <c r="F29" s="26">
        <v>417328143</v>
      </c>
      <c r="G29" s="26">
        <v>403618158</v>
      </c>
      <c r="H29" s="26">
        <v>406637026</v>
      </c>
      <c r="I29" s="26">
        <v>410269269</v>
      </c>
      <c r="J29" s="1"/>
    </row>
    <row r="30" spans="1:10" ht="14.1" customHeight="1">
      <c r="A30" s="1"/>
      <c r="B30" s="30" t="s">
        <v>23</v>
      </c>
      <c r="C30" s="34" t="s">
        <v>24</v>
      </c>
      <c r="D30" s="35"/>
      <c r="E30" s="29">
        <v>331039223</v>
      </c>
      <c r="F30" s="29">
        <v>388851365</v>
      </c>
      <c r="G30" s="29">
        <v>383342558</v>
      </c>
      <c r="H30" s="29">
        <v>402892966</v>
      </c>
      <c r="I30" s="29">
        <v>406520894</v>
      </c>
      <c r="J30" s="1"/>
    </row>
    <row r="31" spans="1:10" ht="14.1" customHeight="1">
      <c r="A31" s="1"/>
      <c r="B31" s="30" t="s">
        <v>23</v>
      </c>
      <c r="C31" s="34" t="s">
        <v>25</v>
      </c>
      <c r="D31" s="35"/>
      <c r="E31" s="29">
        <v>64315722</v>
      </c>
      <c r="F31" s="29">
        <v>28476778</v>
      </c>
      <c r="G31" s="29">
        <v>20275600</v>
      </c>
      <c r="H31" s="29">
        <v>3744060</v>
      </c>
      <c r="I31" s="29">
        <v>3748375</v>
      </c>
      <c r="J31" s="1"/>
    </row>
    <row r="33" spans="5:11">
      <c r="E33" s="12"/>
      <c r="J33" s="12">
        <f>J11-J24</f>
        <v>0</v>
      </c>
      <c r="K33" s="12">
        <f>K11-K24</f>
        <v>0</v>
      </c>
    </row>
    <row r="34" spans="5:11">
      <c r="E34" s="12"/>
      <c r="F34" s="12"/>
      <c r="G34" s="12"/>
      <c r="H34" s="12"/>
      <c r="I34" s="12"/>
      <c r="J34" s="12">
        <f>J12-J25</f>
        <v>0</v>
      </c>
      <c r="K34" s="12">
        <f>K12-K25</f>
        <v>0</v>
      </c>
    </row>
    <row r="35" spans="5:11">
      <c r="G35" s="12"/>
    </row>
  </sheetData>
  <mergeCells count="31">
    <mergeCell ref="H1:I1"/>
    <mergeCell ref="H2:I2"/>
    <mergeCell ref="H3:I3"/>
    <mergeCell ref="B4:I4"/>
    <mergeCell ref="B5:C5"/>
    <mergeCell ref="B6:C6"/>
    <mergeCell ref="C7:D7"/>
    <mergeCell ref="C8:D8"/>
    <mergeCell ref="B9:I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B22:I22"/>
    <mergeCell ref="C23:D23"/>
    <mergeCell ref="C24:D24"/>
    <mergeCell ref="C31:D31"/>
    <mergeCell ref="C25:D25"/>
    <mergeCell ref="C26:D26"/>
    <mergeCell ref="C27:D27"/>
    <mergeCell ref="C28:D28"/>
    <mergeCell ref="C29:D29"/>
    <mergeCell ref="C30:D30"/>
  </mergeCells>
  <pageMargins left="0.30555555555555558" right="0.30555555555555558" top="0.30555555555555558" bottom="0.30555555555555558" header="0.5" footer="0.5"/>
  <pageSetup paperSize="9" pageOrder="overThenDown" orientation="landscape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A4" workbookViewId="0">
      <selection activeCell="L15" sqref="L15:M15"/>
    </sheetView>
  </sheetViews>
  <sheetFormatPr defaultRowHeight="12.75"/>
  <cols>
    <col min="1" max="2" width="6.5703125" customWidth="1"/>
    <col min="3" max="3" width="18.5703125" customWidth="1"/>
    <col min="4" max="4" width="16.140625" customWidth="1"/>
    <col min="5" max="5" width="9.7109375" customWidth="1"/>
    <col min="6" max="6" width="8.85546875" customWidth="1"/>
    <col min="7" max="7" width="9.28515625" customWidth="1"/>
    <col min="8" max="11" width="10.140625" customWidth="1"/>
    <col min="12" max="12" width="0.28515625" customWidth="1"/>
    <col min="13" max="13" width="9.7109375" customWidth="1"/>
    <col min="14" max="14" width="0.28515625" customWidth="1"/>
    <col min="15" max="15" width="9.71093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43" t="s">
        <v>182</v>
      </c>
      <c r="L1" s="43"/>
      <c r="M1" s="43"/>
      <c r="N1" s="43"/>
      <c r="O1" s="43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44" t="s">
        <v>1</v>
      </c>
      <c r="L2" s="44"/>
      <c r="M2" s="44"/>
      <c r="N2" s="44"/>
      <c r="O2" s="44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44" t="s">
        <v>236</v>
      </c>
      <c r="L3" s="44"/>
      <c r="M3" s="44"/>
      <c r="N3" s="44"/>
      <c r="O3" s="44"/>
    </row>
    <row r="4" spans="1:15">
      <c r="A4" s="45" t="s">
        <v>183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>
      <c r="A5" s="1"/>
      <c r="B5" s="46" t="s">
        <v>3</v>
      </c>
      <c r="C5" s="46"/>
      <c r="D5" s="46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"/>
      <c r="B6" s="47" t="s">
        <v>4</v>
      </c>
      <c r="C6" s="47"/>
      <c r="D6" s="47"/>
      <c r="E6" s="1"/>
      <c r="F6" s="1"/>
      <c r="G6" s="1"/>
      <c r="H6" s="1"/>
      <c r="I6" s="1"/>
      <c r="J6" s="1"/>
      <c r="K6" s="1"/>
      <c r="L6" s="1"/>
      <c r="M6" s="60" t="s">
        <v>5</v>
      </c>
      <c r="N6" s="60"/>
      <c r="O6" s="1"/>
    </row>
    <row r="7" spans="1:15" ht="67.5">
      <c r="A7" s="17" t="s">
        <v>184</v>
      </c>
      <c r="B7" s="17" t="s">
        <v>185</v>
      </c>
      <c r="C7" s="17" t="s">
        <v>186</v>
      </c>
      <c r="D7" s="41" t="s">
        <v>187</v>
      </c>
      <c r="E7" s="41"/>
      <c r="F7" s="3" t="s">
        <v>188</v>
      </c>
      <c r="G7" s="3" t="s">
        <v>189</v>
      </c>
      <c r="H7" s="3" t="s">
        <v>8</v>
      </c>
      <c r="I7" s="3" t="s">
        <v>9</v>
      </c>
      <c r="J7" s="3" t="s">
        <v>10</v>
      </c>
      <c r="K7" s="3" t="s">
        <v>11</v>
      </c>
      <c r="L7" s="41" t="s">
        <v>12</v>
      </c>
      <c r="M7" s="41"/>
      <c r="N7" s="41" t="s">
        <v>190</v>
      </c>
      <c r="O7" s="41"/>
    </row>
    <row r="8" spans="1:15">
      <c r="A8" s="4" t="s">
        <v>13</v>
      </c>
      <c r="B8" s="4" t="s">
        <v>14</v>
      </c>
      <c r="C8" s="4" t="s">
        <v>15</v>
      </c>
      <c r="D8" s="42" t="s">
        <v>16</v>
      </c>
      <c r="E8" s="42"/>
      <c r="F8" s="4" t="s">
        <v>17</v>
      </c>
      <c r="G8" s="4" t="s">
        <v>18</v>
      </c>
      <c r="H8" s="4" t="s">
        <v>19</v>
      </c>
      <c r="I8" s="4" t="s">
        <v>191</v>
      </c>
      <c r="J8" s="4" t="s">
        <v>192</v>
      </c>
      <c r="K8" s="4" t="s">
        <v>117</v>
      </c>
      <c r="L8" s="42" t="s">
        <v>193</v>
      </c>
      <c r="M8" s="42"/>
      <c r="N8" s="42" t="s">
        <v>194</v>
      </c>
      <c r="O8" s="42"/>
    </row>
    <row r="9" spans="1:15" ht="16.5">
      <c r="A9" s="18" t="s">
        <v>195</v>
      </c>
      <c r="B9" s="18" t="s">
        <v>113</v>
      </c>
      <c r="C9" s="19" t="s">
        <v>196</v>
      </c>
      <c r="D9" s="61" t="s">
        <v>30</v>
      </c>
      <c r="E9" s="61"/>
      <c r="F9" s="18" t="s">
        <v>30</v>
      </c>
      <c r="G9" s="18" t="s">
        <v>30</v>
      </c>
      <c r="H9" s="20">
        <v>929803</v>
      </c>
      <c r="I9" s="20">
        <f>I10</f>
        <v>4948063</v>
      </c>
      <c r="J9" s="20">
        <v>0</v>
      </c>
      <c r="K9" s="20">
        <v>0</v>
      </c>
      <c r="L9" s="62">
        <v>0</v>
      </c>
      <c r="M9" s="62"/>
      <c r="N9" s="61" t="s">
        <v>30</v>
      </c>
      <c r="O9" s="61"/>
    </row>
    <row r="10" spans="1:15" ht="16.5">
      <c r="A10" s="18" t="s">
        <v>197</v>
      </c>
      <c r="B10" s="18" t="s">
        <v>30</v>
      </c>
      <c r="C10" s="19" t="s">
        <v>196</v>
      </c>
      <c r="D10" s="61" t="s">
        <v>30</v>
      </c>
      <c r="E10" s="61"/>
      <c r="F10" s="18" t="s">
        <v>30</v>
      </c>
      <c r="G10" s="18" t="s">
        <v>30</v>
      </c>
      <c r="H10" s="20">
        <v>929803</v>
      </c>
      <c r="I10" s="20">
        <f>I11+I14</f>
        <v>4948063</v>
      </c>
      <c r="J10" s="20">
        <v>0</v>
      </c>
      <c r="K10" s="20">
        <v>0</v>
      </c>
      <c r="L10" s="62">
        <v>0</v>
      </c>
      <c r="M10" s="62"/>
      <c r="N10" s="61" t="s">
        <v>30</v>
      </c>
      <c r="O10" s="61"/>
    </row>
    <row r="11" spans="1:15" ht="16.5">
      <c r="A11" s="22" t="s">
        <v>238</v>
      </c>
      <c r="B11" s="18">
        <v>7321</v>
      </c>
      <c r="C11" s="19" t="s">
        <v>237</v>
      </c>
      <c r="D11" s="61" t="s">
        <v>30</v>
      </c>
      <c r="E11" s="61"/>
      <c r="F11" s="18" t="s">
        <v>30</v>
      </c>
      <c r="G11" s="18" t="s">
        <v>30</v>
      </c>
      <c r="H11" s="20">
        <v>929803</v>
      </c>
      <c r="I11" s="20">
        <f>I13+I12</f>
        <v>2111935</v>
      </c>
      <c r="J11" s="20">
        <v>0</v>
      </c>
      <c r="K11" s="20">
        <v>0</v>
      </c>
      <c r="L11" s="62">
        <v>0</v>
      </c>
      <c r="M11" s="62"/>
      <c r="N11" s="61" t="s">
        <v>30</v>
      </c>
      <c r="O11" s="61"/>
    </row>
    <row r="12" spans="1:15" ht="50.45" customHeight="1">
      <c r="A12" s="18" t="s">
        <v>30</v>
      </c>
      <c r="B12" s="18" t="s">
        <v>30</v>
      </c>
      <c r="C12" s="18" t="s">
        <v>30</v>
      </c>
      <c r="D12" s="63" t="s">
        <v>198</v>
      </c>
      <c r="E12" s="63"/>
      <c r="F12" s="21" t="s">
        <v>199</v>
      </c>
      <c r="G12" s="15">
        <v>949683</v>
      </c>
      <c r="H12" s="15">
        <v>929803</v>
      </c>
      <c r="I12" s="15">
        <v>0</v>
      </c>
      <c r="J12" s="15">
        <v>0</v>
      </c>
      <c r="K12" s="15">
        <v>0</v>
      </c>
      <c r="L12" s="64">
        <v>0</v>
      </c>
      <c r="M12" s="64"/>
      <c r="N12" s="64">
        <v>100</v>
      </c>
      <c r="O12" s="64"/>
    </row>
    <row r="13" spans="1:15" ht="50.45" customHeight="1">
      <c r="A13" s="18"/>
      <c r="B13" s="18"/>
      <c r="C13" s="18"/>
      <c r="D13" s="65" t="s">
        <v>304</v>
      </c>
      <c r="E13" s="66"/>
      <c r="F13" s="21"/>
      <c r="G13" s="15"/>
      <c r="H13" s="15"/>
      <c r="I13" s="15">
        <v>2111935</v>
      </c>
      <c r="J13" s="15"/>
      <c r="K13" s="15"/>
      <c r="L13" s="15"/>
      <c r="M13" s="15"/>
      <c r="N13" s="15"/>
      <c r="O13" s="15">
        <v>100</v>
      </c>
    </row>
    <row r="14" spans="1:15" ht="24.75">
      <c r="A14" s="18" t="s">
        <v>200</v>
      </c>
      <c r="B14" s="18" t="s">
        <v>201</v>
      </c>
      <c r="C14" s="19" t="s">
        <v>239</v>
      </c>
      <c r="D14" s="61" t="s">
        <v>30</v>
      </c>
      <c r="E14" s="61"/>
      <c r="F14" s="18" t="s">
        <v>30</v>
      </c>
      <c r="G14" s="18" t="s">
        <v>30</v>
      </c>
      <c r="H14" s="20">
        <v>0</v>
      </c>
      <c r="I14" s="20">
        <v>2836128</v>
      </c>
      <c r="J14" s="20">
        <v>0</v>
      </c>
      <c r="K14" s="20">
        <v>0</v>
      </c>
      <c r="L14" s="62">
        <v>0</v>
      </c>
      <c r="M14" s="62"/>
      <c r="N14" s="61" t="s">
        <v>30</v>
      </c>
      <c r="O14" s="61"/>
    </row>
    <row r="15" spans="1:15" ht="46.5" customHeight="1">
      <c r="A15" s="18" t="s">
        <v>30</v>
      </c>
      <c r="B15" s="18" t="s">
        <v>30</v>
      </c>
      <c r="C15" s="18" t="s">
        <v>30</v>
      </c>
      <c r="D15" s="63" t="s">
        <v>202</v>
      </c>
      <c r="E15" s="63"/>
      <c r="F15" s="21" t="s">
        <v>203</v>
      </c>
      <c r="G15" s="15">
        <v>6883543</v>
      </c>
      <c r="H15" s="15">
        <v>0</v>
      </c>
      <c r="I15" s="15">
        <v>2836128</v>
      </c>
      <c r="J15" s="15">
        <v>0</v>
      </c>
      <c r="K15" s="15">
        <v>0</v>
      </c>
      <c r="L15" s="64">
        <v>0</v>
      </c>
      <c r="M15" s="64"/>
      <c r="N15" s="64">
        <v>100</v>
      </c>
      <c r="O15" s="64"/>
    </row>
    <row r="16" spans="1:15">
      <c r="A16" s="18" t="s">
        <v>31</v>
      </c>
      <c r="B16" s="18" t="s">
        <v>31</v>
      </c>
      <c r="C16" s="18" t="s">
        <v>204</v>
      </c>
      <c r="D16" s="61" t="s">
        <v>31</v>
      </c>
      <c r="E16" s="61"/>
      <c r="F16" s="18" t="s">
        <v>31</v>
      </c>
      <c r="G16" s="15">
        <v>7833226</v>
      </c>
      <c r="H16" s="15">
        <v>929803</v>
      </c>
      <c r="I16" s="15">
        <v>2836128</v>
      </c>
      <c r="J16" s="15">
        <v>0</v>
      </c>
      <c r="K16" s="15">
        <v>0</v>
      </c>
      <c r="L16" s="64">
        <v>0</v>
      </c>
      <c r="M16" s="64"/>
      <c r="N16" s="61" t="s">
        <v>31</v>
      </c>
      <c r="O16" s="61"/>
    </row>
  </sheetData>
  <mergeCells count="35">
    <mergeCell ref="D13:E13"/>
    <mergeCell ref="D16:E16"/>
    <mergeCell ref="L16:M16"/>
    <mergeCell ref="N16:O16"/>
    <mergeCell ref="D14:E14"/>
    <mergeCell ref="L14:M14"/>
    <mergeCell ref="N14:O14"/>
    <mergeCell ref="D15:E15"/>
    <mergeCell ref="L15:M15"/>
    <mergeCell ref="N15:O15"/>
    <mergeCell ref="D11:E11"/>
    <mergeCell ref="L11:M11"/>
    <mergeCell ref="N11:O11"/>
    <mergeCell ref="D12:E12"/>
    <mergeCell ref="L12:M12"/>
    <mergeCell ref="N12:O12"/>
    <mergeCell ref="D9:E9"/>
    <mergeCell ref="L9:M9"/>
    <mergeCell ref="N9:O9"/>
    <mergeCell ref="D10:E10"/>
    <mergeCell ref="L10:M10"/>
    <mergeCell ref="N10:O10"/>
    <mergeCell ref="D7:E7"/>
    <mergeCell ref="L7:M7"/>
    <mergeCell ref="N7:O7"/>
    <mergeCell ref="D8:E8"/>
    <mergeCell ref="L8:M8"/>
    <mergeCell ref="N8:O8"/>
    <mergeCell ref="K1:O1"/>
    <mergeCell ref="K2:O2"/>
    <mergeCell ref="K3:O3"/>
    <mergeCell ref="A4:O4"/>
    <mergeCell ref="B5:D5"/>
    <mergeCell ref="B6:D6"/>
    <mergeCell ref="M6:N6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selection activeCell="A11" sqref="A11:H41"/>
    </sheetView>
  </sheetViews>
  <sheetFormatPr defaultRowHeight="12.75"/>
  <cols>
    <col min="1" max="1" width="8.85546875" customWidth="1"/>
    <col min="2" max="2" width="28.42578125" customWidth="1"/>
    <col min="3" max="3" width="22.85546875" customWidth="1"/>
    <col min="4" max="8" width="13.42578125" customWidth="1"/>
  </cols>
  <sheetData>
    <row r="1" spans="1:8">
      <c r="A1" s="1"/>
      <c r="B1" s="1"/>
      <c r="C1" s="1"/>
      <c r="D1" s="1"/>
      <c r="E1" s="1"/>
      <c r="F1" s="1"/>
      <c r="G1" s="43" t="s">
        <v>205</v>
      </c>
      <c r="H1" s="43"/>
    </row>
    <row r="2" spans="1:8">
      <c r="A2" s="1"/>
      <c r="B2" s="1"/>
      <c r="C2" s="1"/>
      <c r="D2" s="1"/>
      <c r="E2" s="1"/>
      <c r="F2" s="1"/>
      <c r="G2" s="44" t="s">
        <v>1</v>
      </c>
      <c r="H2" s="44"/>
    </row>
    <row r="3" spans="1:8">
      <c r="A3" s="1"/>
      <c r="B3" s="1"/>
      <c r="C3" s="1"/>
      <c r="D3" s="1"/>
      <c r="E3" s="1"/>
      <c r="F3" s="1"/>
      <c r="G3" s="44" t="s">
        <v>236</v>
      </c>
      <c r="H3" s="44"/>
    </row>
    <row r="4" spans="1:8">
      <c r="A4" s="1"/>
      <c r="B4" s="67" t="s">
        <v>245</v>
      </c>
      <c r="C4" s="67"/>
      <c r="D4" s="67"/>
      <c r="E4" s="67"/>
      <c r="F4" s="67"/>
      <c r="G4" s="44"/>
      <c r="H4" s="44"/>
    </row>
    <row r="5" spans="1:8">
      <c r="A5" s="46" t="s">
        <v>3</v>
      </c>
      <c r="B5" s="46"/>
      <c r="C5" s="1"/>
      <c r="D5" s="1"/>
      <c r="E5" s="1"/>
      <c r="F5" s="1"/>
      <c r="G5" s="1"/>
      <c r="H5" s="1"/>
    </row>
    <row r="6" spans="1:8">
      <c r="A6" s="59" t="s">
        <v>4</v>
      </c>
      <c r="B6" s="59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2" t="s">
        <v>5</v>
      </c>
    </row>
    <row r="8" spans="1:8" ht="52.5">
      <c r="A8" s="3" t="s">
        <v>206</v>
      </c>
      <c r="B8" s="41" t="s">
        <v>207</v>
      </c>
      <c r="C8" s="41"/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</row>
    <row r="9" spans="1:8">
      <c r="A9" s="4" t="s">
        <v>13</v>
      </c>
      <c r="B9" s="42" t="s">
        <v>14</v>
      </c>
      <c r="C9" s="42"/>
      <c r="D9" s="4" t="s">
        <v>15</v>
      </c>
      <c r="E9" s="4" t="s">
        <v>16</v>
      </c>
      <c r="F9" s="4" t="s">
        <v>17</v>
      </c>
      <c r="G9" s="4" t="s">
        <v>18</v>
      </c>
      <c r="H9" s="4" t="s">
        <v>19</v>
      </c>
    </row>
    <row r="10" spans="1:8">
      <c r="A10" s="42" t="s">
        <v>208</v>
      </c>
      <c r="B10" s="42"/>
      <c r="C10" s="42"/>
      <c r="D10" s="42"/>
      <c r="E10" s="42"/>
      <c r="F10" s="42"/>
      <c r="G10" s="42"/>
      <c r="H10" s="42"/>
    </row>
    <row r="11" spans="1:8">
      <c r="A11" s="28" t="s">
        <v>209</v>
      </c>
      <c r="B11" s="68" t="s">
        <v>290</v>
      </c>
      <c r="C11" s="68"/>
      <c r="D11" s="26">
        <v>54621400</v>
      </c>
      <c r="E11" s="26">
        <v>37680600</v>
      </c>
      <c r="F11" s="26">
        <v>49184100</v>
      </c>
      <c r="G11" s="26">
        <v>50164500</v>
      </c>
      <c r="H11" s="26">
        <v>53590000</v>
      </c>
    </row>
    <row r="12" spans="1:8">
      <c r="A12" s="28" t="s">
        <v>210</v>
      </c>
      <c r="B12" s="68" t="s">
        <v>291</v>
      </c>
      <c r="C12" s="68"/>
      <c r="D12" s="29">
        <v>54621400</v>
      </c>
      <c r="E12" s="29">
        <v>37680600</v>
      </c>
      <c r="F12" s="29">
        <v>49184100</v>
      </c>
      <c r="G12" s="29">
        <v>50164500</v>
      </c>
      <c r="H12" s="29">
        <v>53590000</v>
      </c>
    </row>
    <row r="13" spans="1:8" ht="12.75" customHeight="1">
      <c r="A13" s="28" t="s">
        <v>212</v>
      </c>
      <c r="B13" s="68" t="s">
        <v>292</v>
      </c>
      <c r="C13" s="68"/>
      <c r="D13" s="26">
        <v>351100</v>
      </c>
      <c r="E13" s="26">
        <v>0</v>
      </c>
      <c r="F13" s="26">
        <v>0</v>
      </c>
      <c r="G13" s="26">
        <v>0</v>
      </c>
      <c r="H13" s="26">
        <v>0</v>
      </c>
    </row>
    <row r="14" spans="1:8">
      <c r="A14" s="28" t="s">
        <v>210</v>
      </c>
      <c r="B14" s="68" t="s">
        <v>291</v>
      </c>
      <c r="C14" s="68"/>
      <c r="D14" s="29">
        <v>351100</v>
      </c>
      <c r="E14" s="29">
        <v>0</v>
      </c>
      <c r="F14" s="29">
        <v>0</v>
      </c>
      <c r="G14" s="29">
        <v>0</v>
      </c>
      <c r="H14" s="29">
        <v>0</v>
      </c>
    </row>
    <row r="15" spans="1:8" ht="12.75" customHeight="1">
      <c r="A15" s="28" t="s">
        <v>213</v>
      </c>
      <c r="B15" s="68" t="s">
        <v>293</v>
      </c>
      <c r="C15" s="68"/>
      <c r="D15" s="26">
        <v>137075500</v>
      </c>
      <c r="E15" s="26">
        <v>164044900</v>
      </c>
      <c r="F15" s="26">
        <v>164044900</v>
      </c>
      <c r="G15" s="26">
        <v>164044900</v>
      </c>
      <c r="H15" s="26">
        <v>164044900</v>
      </c>
    </row>
    <row r="16" spans="1:8">
      <c r="A16" s="28" t="s">
        <v>210</v>
      </c>
      <c r="B16" s="68" t="s">
        <v>291</v>
      </c>
      <c r="C16" s="68"/>
      <c r="D16" s="29">
        <v>137075500</v>
      </c>
      <c r="E16" s="29">
        <v>164044900</v>
      </c>
      <c r="F16" s="29">
        <v>164044900</v>
      </c>
      <c r="G16" s="29">
        <v>164044900</v>
      </c>
      <c r="H16" s="29">
        <v>164044900</v>
      </c>
    </row>
    <row r="17" spans="1:8" ht="12.75" customHeight="1">
      <c r="A17" s="28" t="s">
        <v>214</v>
      </c>
      <c r="B17" s="68" t="s">
        <v>294</v>
      </c>
      <c r="C17" s="68"/>
      <c r="D17" s="26">
        <v>1936087</v>
      </c>
      <c r="E17" s="26">
        <v>0</v>
      </c>
      <c r="F17" s="26">
        <v>0</v>
      </c>
      <c r="G17" s="26">
        <v>0</v>
      </c>
      <c r="H17" s="26">
        <v>0</v>
      </c>
    </row>
    <row r="18" spans="1:8">
      <c r="A18" s="28" t="s">
        <v>215</v>
      </c>
      <c r="B18" s="68" t="s">
        <v>295</v>
      </c>
      <c r="C18" s="68"/>
      <c r="D18" s="29">
        <v>1936087</v>
      </c>
      <c r="E18" s="29">
        <v>0</v>
      </c>
      <c r="F18" s="29">
        <v>0</v>
      </c>
      <c r="G18" s="29">
        <v>0</v>
      </c>
      <c r="H18" s="29">
        <v>0</v>
      </c>
    </row>
    <row r="19" spans="1:8" ht="12.75" customHeight="1">
      <c r="A19" s="28" t="s">
        <v>217</v>
      </c>
      <c r="B19" s="68" t="s">
        <v>296</v>
      </c>
      <c r="C19" s="68"/>
      <c r="D19" s="26">
        <v>1312768</v>
      </c>
      <c r="E19" s="26">
        <v>3732790</v>
      </c>
      <c r="F19" s="26">
        <v>0</v>
      </c>
      <c r="G19" s="26">
        <v>0</v>
      </c>
      <c r="H19" s="26">
        <v>0</v>
      </c>
    </row>
    <row r="20" spans="1:8">
      <c r="A20" s="25" t="s">
        <v>13</v>
      </c>
      <c r="B20" s="52" t="s">
        <v>14</v>
      </c>
      <c r="C20" s="52"/>
      <c r="D20" s="25" t="s">
        <v>15</v>
      </c>
      <c r="E20" s="25" t="s">
        <v>16</v>
      </c>
      <c r="F20" s="25" t="s">
        <v>17</v>
      </c>
      <c r="G20" s="25" t="s">
        <v>18</v>
      </c>
      <c r="H20" s="25" t="s">
        <v>19</v>
      </c>
    </row>
    <row r="21" spans="1:8" ht="12.75" customHeight="1">
      <c r="A21" s="28" t="s">
        <v>215</v>
      </c>
      <c r="B21" s="68" t="s">
        <v>295</v>
      </c>
      <c r="C21" s="68"/>
      <c r="D21" s="29">
        <v>1312768</v>
      </c>
      <c r="E21" s="29">
        <v>3732790</v>
      </c>
      <c r="F21" s="29">
        <v>0</v>
      </c>
      <c r="G21" s="29">
        <v>0</v>
      </c>
      <c r="H21" s="29">
        <v>0</v>
      </c>
    </row>
    <row r="22" spans="1:8" ht="12.75" customHeight="1">
      <c r="A22" s="28" t="s">
        <v>218</v>
      </c>
      <c r="B22" s="68" t="s">
        <v>297</v>
      </c>
      <c r="C22" s="68"/>
      <c r="D22" s="26">
        <v>1113891</v>
      </c>
      <c r="E22" s="26">
        <v>1638870</v>
      </c>
      <c r="F22" s="26">
        <v>1638870</v>
      </c>
      <c r="G22" s="26">
        <v>1638870</v>
      </c>
      <c r="H22" s="26">
        <v>1638870</v>
      </c>
    </row>
    <row r="23" spans="1:8" ht="12.75" customHeight="1">
      <c r="A23" s="28" t="s">
        <v>215</v>
      </c>
      <c r="B23" s="68" t="s">
        <v>295</v>
      </c>
      <c r="C23" s="68"/>
      <c r="D23" s="29">
        <v>1113891</v>
      </c>
      <c r="E23" s="29">
        <v>1638870</v>
      </c>
      <c r="F23" s="29">
        <v>1638870</v>
      </c>
      <c r="G23" s="29">
        <v>1638870</v>
      </c>
      <c r="H23" s="29">
        <v>1638870</v>
      </c>
    </row>
    <row r="24" spans="1:8" ht="12.75" customHeight="1">
      <c r="A24" s="28" t="s">
        <v>219</v>
      </c>
      <c r="B24" s="68" t="s">
        <v>298</v>
      </c>
      <c r="C24" s="68"/>
      <c r="D24" s="26">
        <v>673224</v>
      </c>
      <c r="E24" s="26">
        <v>382100</v>
      </c>
      <c r="F24" s="26">
        <v>0</v>
      </c>
      <c r="G24" s="26">
        <v>0</v>
      </c>
      <c r="H24" s="26">
        <v>0</v>
      </c>
    </row>
    <row r="25" spans="1:8" ht="12.75" customHeight="1">
      <c r="A25" s="28" t="s">
        <v>215</v>
      </c>
      <c r="B25" s="68" t="s">
        <v>295</v>
      </c>
      <c r="C25" s="68"/>
      <c r="D25" s="29">
        <v>673224</v>
      </c>
      <c r="E25" s="29">
        <v>382100</v>
      </c>
      <c r="F25" s="29">
        <v>0</v>
      </c>
      <c r="G25" s="29">
        <v>0</v>
      </c>
      <c r="H25" s="29">
        <v>0</v>
      </c>
    </row>
    <row r="26" spans="1:8" ht="12.75" customHeight="1">
      <c r="A26" s="28" t="s">
        <v>220</v>
      </c>
      <c r="B26" s="68" t="s">
        <v>299</v>
      </c>
      <c r="C26" s="68"/>
      <c r="D26" s="26">
        <v>226565</v>
      </c>
      <c r="E26" s="26">
        <v>32028</v>
      </c>
      <c r="F26" s="26">
        <v>0</v>
      </c>
      <c r="G26" s="26">
        <v>0</v>
      </c>
      <c r="H26" s="26">
        <v>0</v>
      </c>
    </row>
    <row r="27" spans="1:8">
      <c r="A27" s="28" t="s">
        <v>215</v>
      </c>
      <c r="B27" s="68" t="s">
        <v>295</v>
      </c>
      <c r="C27" s="68"/>
      <c r="D27" s="29">
        <v>226565</v>
      </c>
      <c r="E27" s="29">
        <v>32028</v>
      </c>
      <c r="F27" s="29">
        <v>0</v>
      </c>
      <c r="G27" s="29">
        <v>0</v>
      </c>
      <c r="H27" s="29">
        <v>0</v>
      </c>
    </row>
    <row r="28" spans="1:8">
      <c r="A28" s="28" t="s">
        <v>221</v>
      </c>
      <c r="B28" s="68" t="s">
        <v>300</v>
      </c>
      <c r="C28" s="68"/>
      <c r="D28" s="26">
        <v>1992064</v>
      </c>
      <c r="E28" s="26">
        <v>1138498</v>
      </c>
      <c r="F28" s="26">
        <v>1025888</v>
      </c>
      <c r="G28" s="26">
        <v>942375</v>
      </c>
      <c r="H28" s="26">
        <v>942375</v>
      </c>
    </row>
    <row r="29" spans="1:8" ht="12.75" customHeight="1">
      <c r="A29" s="28" t="s">
        <v>215</v>
      </c>
      <c r="B29" s="68" t="s">
        <v>295</v>
      </c>
      <c r="C29" s="68"/>
      <c r="D29" s="29">
        <v>842020</v>
      </c>
      <c r="E29" s="29">
        <v>0</v>
      </c>
      <c r="F29" s="29">
        <v>0</v>
      </c>
      <c r="G29" s="29">
        <v>0</v>
      </c>
      <c r="H29" s="29">
        <v>0</v>
      </c>
    </row>
    <row r="30" spans="1:8" ht="12.75" customHeight="1">
      <c r="A30" s="28" t="s">
        <v>223</v>
      </c>
      <c r="B30" s="68" t="s">
        <v>301</v>
      </c>
      <c r="C30" s="68"/>
      <c r="D30" s="29">
        <v>1130044</v>
      </c>
      <c r="E30" s="29">
        <v>1138498</v>
      </c>
      <c r="F30" s="29">
        <v>1025888</v>
      </c>
      <c r="G30" s="29">
        <v>942375</v>
      </c>
      <c r="H30" s="29">
        <v>942375</v>
      </c>
    </row>
    <row r="31" spans="1:8" ht="12.75" customHeight="1">
      <c r="A31" s="28" t="s">
        <v>224</v>
      </c>
      <c r="B31" s="68" t="s">
        <v>302</v>
      </c>
      <c r="C31" s="68"/>
      <c r="D31" s="29">
        <v>20000</v>
      </c>
      <c r="E31" s="29">
        <v>0</v>
      </c>
      <c r="F31" s="29">
        <v>0</v>
      </c>
      <c r="G31" s="29">
        <v>0</v>
      </c>
      <c r="H31" s="29">
        <v>0</v>
      </c>
    </row>
    <row r="32" spans="1:8" ht="12.75" customHeight="1">
      <c r="A32" s="52" t="s">
        <v>225</v>
      </c>
      <c r="B32" s="52"/>
      <c r="C32" s="52"/>
      <c r="D32" s="52"/>
      <c r="E32" s="52"/>
      <c r="F32" s="52"/>
      <c r="G32" s="52"/>
      <c r="H32" s="52"/>
    </row>
    <row r="33" spans="1:8" ht="12.75" customHeight="1">
      <c r="A33" s="28" t="s">
        <v>218</v>
      </c>
      <c r="B33" s="68" t="s">
        <v>297</v>
      </c>
      <c r="C33" s="68"/>
      <c r="D33" s="26">
        <v>457349</v>
      </c>
      <c r="E33" s="26">
        <v>0</v>
      </c>
      <c r="F33" s="26">
        <v>0</v>
      </c>
      <c r="G33" s="26">
        <v>0</v>
      </c>
      <c r="H33" s="26">
        <v>0</v>
      </c>
    </row>
    <row r="34" spans="1:8" ht="12.75" customHeight="1">
      <c r="A34" s="28" t="s">
        <v>215</v>
      </c>
      <c r="B34" s="68" t="s">
        <v>295</v>
      </c>
      <c r="C34" s="68"/>
      <c r="D34" s="29">
        <v>457349</v>
      </c>
      <c r="E34" s="29">
        <v>0</v>
      </c>
      <c r="F34" s="29">
        <v>0</v>
      </c>
      <c r="G34" s="29">
        <v>0</v>
      </c>
      <c r="H34" s="29">
        <v>0</v>
      </c>
    </row>
    <row r="35" spans="1:8" ht="12.75" customHeight="1">
      <c r="A35" s="28" t="s">
        <v>226</v>
      </c>
      <c r="B35" s="68" t="s">
        <v>303</v>
      </c>
      <c r="C35" s="68"/>
      <c r="D35" s="26">
        <v>0</v>
      </c>
      <c r="E35" s="26">
        <v>2275129</v>
      </c>
      <c r="F35" s="26">
        <v>0</v>
      </c>
      <c r="G35" s="26">
        <v>0</v>
      </c>
      <c r="H35" s="26">
        <v>0</v>
      </c>
    </row>
    <row r="36" spans="1:8">
      <c r="A36" s="28" t="s">
        <v>215</v>
      </c>
      <c r="B36" s="68" t="s">
        <v>295</v>
      </c>
      <c r="C36" s="68"/>
      <c r="D36" s="29">
        <v>0</v>
      </c>
      <c r="E36" s="29">
        <v>2275129</v>
      </c>
      <c r="F36" s="29">
        <v>0</v>
      </c>
      <c r="G36" s="29">
        <v>0</v>
      </c>
      <c r="H36" s="29">
        <v>0</v>
      </c>
    </row>
    <row r="37" spans="1:8">
      <c r="A37" s="28" t="s">
        <v>221</v>
      </c>
      <c r="B37" s="68" t="s">
        <v>300</v>
      </c>
      <c r="C37" s="68"/>
      <c r="D37" s="26">
        <v>2046200</v>
      </c>
      <c r="E37" s="26">
        <v>2000000</v>
      </c>
      <c r="F37" s="26">
        <v>0</v>
      </c>
      <c r="G37" s="26">
        <v>0</v>
      </c>
      <c r="H37" s="26">
        <v>0</v>
      </c>
    </row>
    <row r="38" spans="1:8">
      <c r="A38" s="28" t="s">
        <v>215</v>
      </c>
      <c r="B38" s="68" t="s">
        <v>295</v>
      </c>
      <c r="C38" s="68"/>
      <c r="D38" s="29">
        <v>2046200</v>
      </c>
      <c r="E38" s="29">
        <v>2000000</v>
      </c>
      <c r="F38" s="29">
        <v>0</v>
      </c>
      <c r="G38" s="29">
        <v>0</v>
      </c>
      <c r="H38" s="29">
        <v>0</v>
      </c>
    </row>
    <row r="39" spans="1:8">
      <c r="A39" s="27" t="s">
        <v>31</v>
      </c>
      <c r="B39" s="49" t="s">
        <v>227</v>
      </c>
      <c r="C39" s="49"/>
      <c r="D39" s="26">
        <v>201806148</v>
      </c>
      <c r="E39" s="26">
        <v>212924915</v>
      </c>
      <c r="F39" s="26">
        <v>215893758</v>
      </c>
      <c r="G39" s="26">
        <v>216790645</v>
      </c>
      <c r="H39" s="26">
        <v>220216145</v>
      </c>
    </row>
    <row r="40" spans="1:8">
      <c r="A40" s="30" t="s">
        <v>23</v>
      </c>
      <c r="B40" s="48" t="s">
        <v>24</v>
      </c>
      <c r="C40" s="48"/>
      <c r="D40" s="26">
        <v>199302599</v>
      </c>
      <c r="E40" s="26">
        <v>208649786</v>
      </c>
      <c r="F40" s="26">
        <v>215893758</v>
      </c>
      <c r="G40" s="26">
        <v>216790645</v>
      </c>
      <c r="H40" s="26">
        <v>220216145</v>
      </c>
    </row>
    <row r="41" spans="1:8">
      <c r="A41" s="30" t="s">
        <v>23</v>
      </c>
      <c r="B41" s="48" t="s">
        <v>25</v>
      </c>
      <c r="C41" s="48"/>
      <c r="D41" s="26">
        <v>2503549</v>
      </c>
      <c r="E41" s="26">
        <v>4275129</v>
      </c>
      <c r="F41" s="26">
        <v>0</v>
      </c>
      <c r="G41" s="26">
        <v>0</v>
      </c>
      <c r="H41" s="26">
        <v>0</v>
      </c>
    </row>
  </sheetData>
  <mergeCells count="40">
    <mergeCell ref="B40:C40"/>
    <mergeCell ref="B33:C33"/>
    <mergeCell ref="B34:C34"/>
    <mergeCell ref="B35:C35"/>
    <mergeCell ref="B36:C36"/>
    <mergeCell ref="B37:C37"/>
    <mergeCell ref="B29:C29"/>
    <mergeCell ref="B30:C30"/>
    <mergeCell ref="B38:C38"/>
    <mergeCell ref="B31:C31"/>
    <mergeCell ref="A32:H32"/>
    <mergeCell ref="B39:C39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41:C41"/>
    <mergeCell ref="G1:H1"/>
    <mergeCell ref="G2:H2"/>
    <mergeCell ref="G3:H4"/>
    <mergeCell ref="A5:B5"/>
    <mergeCell ref="A6:B6"/>
    <mergeCell ref="B8:C8"/>
    <mergeCell ref="B4:F4"/>
    <mergeCell ref="B9:C9"/>
    <mergeCell ref="A10:H10"/>
  </mergeCells>
  <pageMargins left="0.70866141732283472" right="0.70866141732283472" top="0.15748031496062992" bottom="0.74803149606299213" header="0.31496062992125984" footer="0.31496062992125984"/>
  <pageSetup paperSize="9" scale="9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Q12" sqref="Q12"/>
    </sheetView>
  </sheetViews>
  <sheetFormatPr defaultRowHeight="12.75"/>
  <cols>
    <col min="1" max="1" width="8.85546875" customWidth="1"/>
    <col min="2" max="2" width="28.42578125" customWidth="1"/>
    <col min="3" max="3" width="22.85546875" customWidth="1"/>
    <col min="4" max="8" width="13.42578125" customWidth="1"/>
  </cols>
  <sheetData>
    <row r="1" spans="1:8">
      <c r="A1" s="1"/>
      <c r="B1" s="1"/>
      <c r="C1" s="1"/>
      <c r="D1" s="1"/>
      <c r="E1" s="1"/>
      <c r="F1" s="1"/>
      <c r="G1" s="43" t="s">
        <v>228</v>
      </c>
      <c r="H1" s="43"/>
    </row>
    <row r="2" spans="1:8">
      <c r="A2" s="1"/>
      <c r="B2" s="1"/>
      <c r="C2" s="1"/>
      <c r="D2" s="1"/>
      <c r="E2" s="1"/>
      <c r="F2" s="1"/>
      <c r="G2" s="44" t="s">
        <v>1</v>
      </c>
      <c r="H2" s="44"/>
    </row>
    <row r="3" spans="1:8">
      <c r="A3" s="1"/>
      <c r="B3" s="1"/>
      <c r="C3" s="1"/>
      <c r="D3" s="1"/>
      <c r="E3" s="1"/>
      <c r="F3" s="1"/>
      <c r="G3" s="44" t="s">
        <v>236</v>
      </c>
      <c r="H3" s="44"/>
    </row>
    <row r="4" spans="1:8">
      <c r="A4" s="1"/>
      <c r="B4" s="1"/>
      <c r="C4" s="67" t="s">
        <v>246</v>
      </c>
      <c r="D4" s="67"/>
      <c r="E4" s="67"/>
      <c r="F4" s="67"/>
      <c r="G4" s="44"/>
      <c r="H4" s="44"/>
    </row>
    <row r="5" spans="1:8">
      <c r="A5" s="46" t="s">
        <v>3</v>
      </c>
      <c r="B5" s="46"/>
      <c r="C5" s="1"/>
      <c r="D5" s="1"/>
      <c r="E5" s="1"/>
      <c r="F5" s="1"/>
      <c r="G5" s="1"/>
      <c r="H5" s="1"/>
    </row>
    <row r="6" spans="1:8">
      <c r="A6" s="59" t="s">
        <v>4</v>
      </c>
      <c r="B6" s="59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2" t="s">
        <v>5</v>
      </c>
    </row>
    <row r="8" spans="1:8" ht="84">
      <c r="A8" s="3" t="s">
        <v>229</v>
      </c>
      <c r="B8" s="41" t="s">
        <v>230</v>
      </c>
      <c r="C8" s="41"/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</row>
    <row r="9" spans="1:8">
      <c r="A9" s="4" t="s">
        <v>13</v>
      </c>
      <c r="B9" s="42" t="s">
        <v>14</v>
      </c>
      <c r="C9" s="42"/>
      <c r="D9" s="4" t="s">
        <v>15</v>
      </c>
      <c r="E9" s="4" t="s">
        <v>16</v>
      </c>
      <c r="F9" s="4" t="s">
        <v>17</v>
      </c>
      <c r="G9" s="4" t="s">
        <v>18</v>
      </c>
      <c r="H9" s="4" t="s">
        <v>19</v>
      </c>
    </row>
    <row r="10" spans="1:8">
      <c r="A10" s="42" t="s">
        <v>231</v>
      </c>
      <c r="B10" s="42"/>
      <c r="C10" s="42"/>
      <c r="D10" s="42"/>
      <c r="E10" s="42"/>
      <c r="F10" s="42"/>
      <c r="G10" s="42"/>
      <c r="H10" s="42"/>
    </row>
    <row r="11" spans="1:8">
      <c r="A11" s="14" t="s">
        <v>232</v>
      </c>
      <c r="B11" s="69" t="s">
        <v>222</v>
      </c>
      <c r="C11" s="69"/>
      <c r="D11" s="5">
        <v>587284</v>
      </c>
      <c r="E11" s="5">
        <v>518800</v>
      </c>
      <c r="F11" s="5">
        <v>342700</v>
      </c>
      <c r="G11" s="5">
        <v>359830</v>
      </c>
      <c r="H11" s="5">
        <v>377820</v>
      </c>
    </row>
    <row r="12" spans="1:8">
      <c r="A12" s="14" t="s">
        <v>215</v>
      </c>
      <c r="B12" s="69" t="s">
        <v>216</v>
      </c>
      <c r="C12" s="69"/>
      <c r="D12" s="6">
        <v>587284</v>
      </c>
      <c r="E12" s="6">
        <v>518800</v>
      </c>
      <c r="F12" s="6">
        <v>342700</v>
      </c>
      <c r="G12" s="6">
        <v>359830</v>
      </c>
      <c r="H12" s="6">
        <v>377820</v>
      </c>
    </row>
    <row r="13" spans="1:8">
      <c r="A13" s="14" t="s">
        <v>233</v>
      </c>
      <c r="B13" s="69" t="s">
        <v>234</v>
      </c>
      <c r="C13" s="69"/>
      <c r="D13" s="5">
        <v>1004728</v>
      </c>
      <c r="E13" s="5">
        <v>1000000</v>
      </c>
      <c r="F13" s="5">
        <v>0</v>
      </c>
      <c r="G13" s="5">
        <v>0</v>
      </c>
      <c r="H13" s="5">
        <v>0</v>
      </c>
    </row>
    <row r="14" spans="1:8">
      <c r="A14" s="14" t="s">
        <v>210</v>
      </c>
      <c r="B14" s="69" t="s">
        <v>211</v>
      </c>
      <c r="C14" s="69"/>
      <c r="D14" s="6">
        <v>1004728</v>
      </c>
      <c r="E14" s="6">
        <v>1000000</v>
      </c>
      <c r="F14" s="6">
        <v>0</v>
      </c>
      <c r="G14" s="6">
        <v>0</v>
      </c>
      <c r="H14" s="6">
        <v>0</v>
      </c>
    </row>
    <row r="15" spans="1:8">
      <c r="A15" s="42" t="s">
        <v>235</v>
      </c>
      <c r="B15" s="42"/>
      <c r="C15" s="42"/>
      <c r="D15" s="42"/>
      <c r="E15" s="42"/>
      <c r="F15" s="42"/>
      <c r="G15" s="42"/>
      <c r="H15" s="42"/>
    </row>
    <row r="16" spans="1:8">
      <c r="A16" s="14" t="s">
        <v>232</v>
      </c>
      <c r="B16" s="69" t="s">
        <v>222</v>
      </c>
      <c r="C16" s="69"/>
      <c r="D16" s="5">
        <v>5027250</v>
      </c>
      <c r="E16" s="5">
        <v>2280000</v>
      </c>
      <c r="F16" s="5">
        <v>0</v>
      </c>
      <c r="G16" s="5">
        <v>0</v>
      </c>
      <c r="H16" s="5">
        <v>0</v>
      </c>
    </row>
    <row r="17" spans="1:8">
      <c r="A17" s="14" t="s">
        <v>215</v>
      </c>
      <c r="B17" s="69" t="s">
        <v>216</v>
      </c>
      <c r="C17" s="69"/>
      <c r="D17" s="6">
        <v>5027250</v>
      </c>
      <c r="E17" s="6">
        <v>2280000</v>
      </c>
      <c r="F17" s="6">
        <v>0</v>
      </c>
      <c r="G17" s="6">
        <v>0</v>
      </c>
      <c r="H17" s="6">
        <v>0</v>
      </c>
    </row>
    <row r="18" spans="1:8">
      <c r="A18" s="14" t="s">
        <v>233</v>
      </c>
      <c r="B18" s="69" t="s">
        <v>234</v>
      </c>
      <c r="C18" s="69"/>
      <c r="D18" s="5">
        <v>2500000</v>
      </c>
      <c r="E18" s="5">
        <v>250000</v>
      </c>
      <c r="F18" s="5">
        <v>0</v>
      </c>
      <c r="G18" s="5">
        <v>0</v>
      </c>
      <c r="H18" s="5">
        <v>0</v>
      </c>
    </row>
    <row r="19" spans="1:8">
      <c r="A19" s="14" t="s">
        <v>210</v>
      </c>
      <c r="B19" s="69" t="s">
        <v>211</v>
      </c>
      <c r="C19" s="69"/>
      <c r="D19" s="6">
        <v>2500000</v>
      </c>
      <c r="E19" s="6">
        <v>250000</v>
      </c>
      <c r="F19" s="6">
        <v>0</v>
      </c>
      <c r="G19" s="6">
        <v>0</v>
      </c>
      <c r="H19" s="6">
        <v>0</v>
      </c>
    </row>
    <row r="20" spans="1:8">
      <c r="A20" s="9" t="s">
        <v>31</v>
      </c>
      <c r="B20" s="55" t="s">
        <v>227</v>
      </c>
      <c r="C20" s="55"/>
      <c r="D20" s="5">
        <v>9119262</v>
      </c>
      <c r="E20" s="5">
        <v>4048800</v>
      </c>
      <c r="F20" s="5">
        <v>342700</v>
      </c>
      <c r="G20" s="5">
        <v>359830</v>
      </c>
      <c r="H20" s="5">
        <v>377820</v>
      </c>
    </row>
    <row r="21" spans="1:8">
      <c r="A21" s="3" t="s">
        <v>23</v>
      </c>
      <c r="B21" s="56" t="s">
        <v>24</v>
      </c>
      <c r="C21" s="56"/>
      <c r="D21" s="5">
        <v>1592012</v>
      </c>
      <c r="E21" s="5">
        <v>1518800</v>
      </c>
      <c r="F21" s="5">
        <v>342700</v>
      </c>
      <c r="G21" s="5">
        <v>359830</v>
      </c>
      <c r="H21" s="5">
        <v>377820</v>
      </c>
    </row>
    <row r="22" spans="1:8">
      <c r="A22" s="3" t="s">
        <v>23</v>
      </c>
      <c r="B22" s="56" t="s">
        <v>25</v>
      </c>
      <c r="C22" s="56"/>
      <c r="D22" s="5">
        <v>7527250</v>
      </c>
      <c r="E22" s="5">
        <v>2530000</v>
      </c>
      <c r="F22" s="5">
        <v>0</v>
      </c>
      <c r="G22" s="5">
        <v>0</v>
      </c>
      <c r="H22" s="5">
        <v>0</v>
      </c>
    </row>
  </sheetData>
  <mergeCells count="21">
    <mergeCell ref="B21:C21"/>
    <mergeCell ref="B22:C22"/>
    <mergeCell ref="A15:H15"/>
    <mergeCell ref="B16:C16"/>
    <mergeCell ref="B17:C17"/>
    <mergeCell ref="B18:C18"/>
    <mergeCell ref="B19:C19"/>
    <mergeCell ref="B20:C20"/>
    <mergeCell ref="B9:C9"/>
    <mergeCell ref="A10:H10"/>
    <mergeCell ref="B11:C11"/>
    <mergeCell ref="B12:C12"/>
    <mergeCell ref="B13:C13"/>
    <mergeCell ref="B14:C14"/>
    <mergeCell ref="G1:H1"/>
    <mergeCell ref="G2:H2"/>
    <mergeCell ref="G3:H4"/>
    <mergeCell ref="A5:B5"/>
    <mergeCell ref="A6:B6"/>
    <mergeCell ref="B8:C8"/>
    <mergeCell ref="C4:F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4"/>
  <sheetViews>
    <sheetView workbookViewId="0">
      <selection activeCell="C3" sqref="C3"/>
    </sheetView>
  </sheetViews>
  <sheetFormatPr defaultRowHeight="12.75"/>
  <cols>
    <col min="1" max="1" width="45.140625" customWidth="1"/>
    <col min="2" max="3" width="11.5703125" customWidth="1"/>
    <col min="4" max="4" width="14.28515625" customWidth="1"/>
    <col min="5" max="5" width="12.42578125" customWidth="1"/>
    <col min="6" max="6" width="14.42578125" customWidth="1"/>
  </cols>
  <sheetData>
    <row r="1" spans="1:6" ht="24.75" customHeight="1">
      <c r="B1">
        <v>2023</v>
      </c>
      <c r="C1">
        <v>2024</v>
      </c>
      <c r="D1">
        <v>2025</v>
      </c>
      <c r="E1">
        <v>2026</v>
      </c>
      <c r="F1">
        <v>2027</v>
      </c>
    </row>
    <row r="2" spans="1:6">
      <c r="A2" s="23" t="s">
        <v>240</v>
      </c>
      <c r="B2" s="12">
        <f>B3-B4</f>
        <v>400939588</v>
      </c>
      <c r="C2" s="12">
        <f>C3-C4</f>
        <v>380035514</v>
      </c>
      <c r="D2" s="12">
        <f>D3-D4</f>
        <v>403618158</v>
      </c>
      <c r="E2" s="12">
        <f>E3-E4</f>
        <v>406637026</v>
      </c>
      <c r="F2" s="12">
        <f>F3-F4</f>
        <v>410269269</v>
      </c>
    </row>
    <row r="3" spans="1:6">
      <c r="A3" t="s">
        <v>0</v>
      </c>
      <c r="B3" s="12">
        <f>'Додаток 1. '!E10</f>
        <v>403443137</v>
      </c>
      <c r="C3" s="12">
        <f>'Додаток 1. '!F10</f>
        <v>384310643</v>
      </c>
      <c r="D3" s="12">
        <f>'Додаток 1. '!G10</f>
        <v>403618158</v>
      </c>
      <c r="E3" s="12">
        <f>'Додаток 1. '!H10</f>
        <v>406637026</v>
      </c>
      <c r="F3" s="12">
        <f>'Додаток 1. '!I10</f>
        <v>410269269</v>
      </c>
    </row>
    <row r="4" spans="1:6">
      <c r="A4" t="s">
        <v>36</v>
      </c>
      <c r="B4" s="12">
        <f>'Додаток 2.'!D73</f>
        <v>2503549</v>
      </c>
      <c r="C4" s="12">
        <f>'Додаток 2.'!E73</f>
        <v>4275129</v>
      </c>
      <c r="D4" s="12">
        <f>'Додаток 2.'!F73</f>
        <v>0</v>
      </c>
      <c r="E4" s="12">
        <f>'Додаток 2.'!G73</f>
        <v>0</v>
      </c>
      <c r="F4" s="12">
        <f>'Додаток 2.'!H73</f>
        <v>0</v>
      </c>
    </row>
    <row r="5" spans="1:6">
      <c r="A5" s="23" t="s">
        <v>241</v>
      </c>
      <c r="B5" s="23"/>
      <c r="C5" s="23"/>
      <c r="D5" s="23"/>
      <c r="E5" s="23"/>
      <c r="F5" s="23"/>
    </row>
    <row r="6" spans="1:6">
      <c r="A6" s="24" t="s">
        <v>0</v>
      </c>
      <c r="B6" s="12">
        <f>'Додаток 1. '!E23</f>
        <v>395354945</v>
      </c>
      <c r="C6" s="12">
        <f>'Додаток 1. '!F23</f>
        <v>417328143</v>
      </c>
      <c r="D6" s="12">
        <f>'Додаток 1. '!G23</f>
        <v>403618158</v>
      </c>
      <c r="E6" s="12">
        <f>'Додаток 1. '!H23</f>
        <v>406637026</v>
      </c>
      <c r="F6" s="12">
        <f>'Додаток 1. '!I23</f>
        <v>410269269</v>
      </c>
    </row>
    <row r="7" spans="1:6">
      <c r="A7" s="24" t="s">
        <v>107</v>
      </c>
      <c r="B7" s="12">
        <f>'Додаток 6.'!D24</f>
        <v>395354945</v>
      </c>
      <c r="C7" s="12">
        <f>'Додаток 6.'!E24</f>
        <v>417328143</v>
      </c>
      <c r="D7" s="12">
        <f>'Додаток 6.'!F24</f>
        <v>403618158</v>
      </c>
      <c r="E7" s="12">
        <f>'Додаток 6.'!G24</f>
        <v>406637026</v>
      </c>
      <c r="F7" s="12">
        <f>'Додаток 6.'!H24</f>
        <v>410269269</v>
      </c>
    </row>
    <row r="8" spans="1:6">
      <c r="A8" s="24" t="s">
        <v>122</v>
      </c>
      <c r="B8" s="12">
        <f>'Додаток 7.'!D35</f>
        <v>3112747</v>
      </c>
      <c r="C8" s="12">
        <f>'Додаток 7.'!E35</f>
        <v>7594500</v>
      </c>
      <c r="D8" s="12">
        <f>'Додаток 7.'!F35</f>
        <v>1874500</v>
      </c>
      <c r="E8" s="12">
        <f>'Додаток 7.'!G35</f>
        <v>84500</v>
      </c>
      <c r="F8" s="12">
        <f>'Додаток 7.'!H35</f>
        <v>90000</v>
      </c>
    </row>
    <row r="9" spans="1:6">
      <c r="A9" s="23" t="s">
        <v>242</v>
      </c>
    </row>
    <row r="10" spans="1:6">
      <c r="A10" s="24" t="s">
        <v>243</v>
      </c>
      <c r="B10" s="12">
        <f>'Додаток 1. '!E13</f>
        <v>-8088192</v>
      </c>
      <c r="C10" s="12">
        <f>'Додаток 1. '!F13</f>
        <v>33017500</v>
      </c>
      <c r="D10" s="12">
        <f>'Додаток 1. '!G13</f>
        <v>0</v>
      </c>
      <c r="E10" s="12">
        <f>'Додаток 1. '!H13</f>
        <v>0</v>
      </c>
      <c r="F10" s="12">
        <f>'Додаток 1. '!I13</f>
        <v>0</v>
      </c>
    </row>
    <row r="11" spans="1:6">
      <c r="A11" s="24" t="s">
        <v>93</v>
      </c>
      <c r="B11" s="12">
        <f>'Додаток 3'!D13</f>
        <v>-8088192</v>
      </c>
      <c r="C11" s="12">
        <f>'Додаток 3'!E13</f>
        <v>33017500</v>
      </c>
      <c r="D11" s="12">
        <f>'Додаток 3'!F13</f>
        <v>0</v>
      </c>
      <c r="E11" s="12">
        <f>'Додаток 3'!G13</f>
        <v>0</v>
      </c>
      <c r="F11" s="12">
        <f>'Додаток 3'!H13</f>
        <v>0</v>
      </c>
    </row>
    <row r="12" spans="1:6">
      <c r="A12" s="23" t="s">
        <v>244</v>
      </c>
    </row>
    <row r="13" spans="1:6">
      <c r="A13" s="24" t="s">
        <v>151</v>
      </c>
      <c r="B13" s="12">
        <f>'Додаток 9.'!D21</f>
        <v>929803</v>
      </c>
      <c r="C13" s="12">
        <f>'Додаток 9.'!E21</f>
        <v>2836128</v>
      </c>
      <c r="D13" s="12">
        <f>'Додаток 9.'!F21</f>
        <v>0</v>
      </c>
      <c r="E13" s="12">
        <f>'Додаток 9.'!G21</f>
        <v>0</v>
      </c>
      <c r="F13" s="12">
        <f>'Додаток 9.'!H21</f>
        <v>0</v>
      </c>
    </row>
    <row r="14" spans="1:6">
      <c r="A14" s="24" t="s">
        <v>182</v>
      </c>
      <c r="B14" s="12">
        <f>'Додаток 10.'!H16</f>
        <v>929803</v>
      </c>
      <c r="C14" s="12">
        <f>'Додаток 10.'!I16</f>
        <v>2836128</v>
      </c>
      <c r="D14" s="12">
        <f>'Додаток 10.'!J16</f>
        <v>0</v>
      </c>
      <c r="E14" s="12">
        <f>'Додаток 10.'!K16</f>
        <v>0</v>
      </c>
      <c r="F14" s="12">
        <f>'Додаток 10.'!L16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opLeftCell="A34" zoomScale="120" zoomScaleNormal="120" workbookViewId="0">
      <selection activeCell="D13" sqref="D13"/>
    </sheetView>
  </sheetViews>
  <sheetFormatPr defaultRowHeight="12.75"/>
  <cols>
    <col min="1" max="1" width="8.85546875" customWidth="1"/>
    <col min="2" max="2" width="28.42578125" customWidth="1"/>
    <col min="3" max="3" width="22" customWidth="1"/>
    <col min="4" max="8" width="13.42578125" customWidth="1"/>
  </cols>
  <sheetData>
    <row r="1" spans="1:8">
      <c r="A1" s="1"/>
      <c r="B1" s="1"/>
      <c r="C1" s="1"/>
      <c r="D1" s="1"/>
      <c r="E1" s="1"/>
      <c r="F1" s="1"/>
      <c r="G1" s="43" t="s">
        <v>36</v>
      </c>
      <c r="H1" s="43"/>
    </row>
    <row r="2" spans="1:8" ht="12.75" customHeight="1">
      <c r="A2" s="1"/>
      <c r="B2" s="1"/>
      <c r="C2" s="1"/>
      <c r="D2" s="1"/>
      <c r="E2" s="1"/>
      <c r="F2" s="1"/>
      <c r="G2" s="44" t="s">
        <v>1</v>
      </c>
      <c r="H2" s="44"/>
    </row>
    <row r="3" spans="1:8" ht="12.75" customHeight="1">
      <c r="A3" s="1"/>
      <c r="B3" s="1"/>
      <c r="C3" s="1"/>
      <c r="D3" s="1"/>
      <c r="E3" s="1"/>
      <c r="F3" s="1"/>
      <c r="G3" s="44" t="s">
        <v>236</v>
      </c>
      <c r="H3" s="44"/>
    </row>
    <row r="4" spans="1:8" ht="12.75" customHeight="1">
      <c r="A4" s="45" t="s">
        <v>37</v>
      </c>
      <c r="B4" s="45"/>
      <c r="C4" s="45"/>
      <c r="D4" s="45"/>
      <c r="E4" s="45"/>
      <c r="F4" s="45"/>
      <c r="G4" s="45"/>
      <c r="H4" s="45"/>
    </row>
    <row r="5" spans="1:8">
      <c r="A5" s="46" t="s">
        <v>3</v>
      </c>
      <c r="B5" s="46"/>
      <c r="C5" s="1"/>
      <c r="D5" s="1"/>
      <c r="E5" s="1"/>
      <c r="F5" s="1"/>
      <c r="G5" s="1"/>
      <c r="H5" s="1"/>
    </row>
    <row r="6" spans="1:8">
      <c r="A6" s="47" t="s">
        <v>4</v>
      </c>
      <c r="B6" s="47"/>
      <c r="C6" s="1"/>
      <c r="D6" s="1"/>
      <c r="E6" s="1"/>
      <c r="F6" s="1"/>
      <c r="G6" s="1"/>
      <c r="H6" s="2" t="s">
        <v>5</v>
      </c>
    </row>
    <row r="7" spans="1:8" ht="21">
      <c r="A7" s="3" t="s">
        <v>38</v>
      </c>
      <c r="B7" s="41" t="s">
        <v>7</v>
      </c>
      <c r="C7" s="41"/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8">
      <c r="A8" s="4" t="s">
        <v>13</v>
      </c>
      <c r="B8" s="42" t="s">
        <v>14</v>
      </c>
      <c r="C8" s="42"/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</row>
    <row r="9" spans="1:8" ht="12.75" customHeight="1">
      <c r="A9" s="42" t="s">
        <v>39</v>
      </c>
      <c r="B9" s="42"/>
      <c r="C9" s="42"/>
      <c r="D9" s="42"/>
      <c r="E9" s="42"/>
      <c r="F9" s="42"/>
      <c r="G9" s="42"/>
      <c r="H9" s="42"/>
    </row>
    <row r="10" spans="1:8">
      <c r="A10" s="25" t="s">
        <v>23</v>
      </c>
      <c r="B10" s="49" t="s">
        <v>40</v>
      </c>
      <c r="C10" s="49"/>
      <c r="D10" s="26">
        <v>167352039</v>
      </c>
      <c r="E10" s="26">
        <v>165672128</v>
      </c>
      <c r="F10" s="26">
        <v>182698800</v>
      </c>
      <c r="G10" s="26">
        <v>186102321</v>
      </c>
      <c r="H10" s="26">
        <v>186304749</v>
      </c>
    </row>
    <row r="11" spans="1:8">
      <c r="A11" s="27" t="s">
        <v>41</v>
      </c>
      <c r="B11" s="53" t="s">
        <v>247</v>
      </c>
      <c r="C11" s="53"/>
      <c r="D11" s="26">
        <v>164146525</v>
      </c>
      <c r="E11" s="26">
        <v>162469600</v>
      </c>
      <c r="F11" s="26">
        <v>179369000</v>
      </c>
      <c r="G11" s="26">
        <v>183362000</v>
      </c>
      <c r="H11" s="26">
        <v>183564350</v>
      </c>
    </row>
    <row r="12" spans="1:8" ht="22.5" customHeight="1">
      <c r="A12" s="28" t="s">
        <v>42</v>
      </c>
      <c r="B12" s="51" t="s">
        <v>248</v>
      </c>
      <c r="C12" s="51"/>
      <c r="D12" s="29">
        <v>86546684</v>
      </c>
      <c r="E12" s="29">
        <v>81921000</v>
      </c>
      <c r="F12" s="29">
        <v>86555000</v>
      </c>
      <c r="G12" s="29">
        <v>90638000</v>
      </c>
      <c r="H12" s="29">
        <v>90638000</v>
      </c>
    </row>
    <row r="13" spans="1:8">
      <c r="A13" s="28" t="s">
        <v>43</v>
      </c>
      <c r="B13" s="51" t="s">
        <v>249</v>
      </c>
      <c r="C13" s="51"/>
      <c r="D13" s="29">
        <v>86521804</v>
      </c>
      <c r="E13" s="29">
        <v>81900000</v>
      </c>
      <c r="F13" s="29">
        <v>86543000</v>
      </c>
      <c r="G13" s="29">
        <v>90623000</v>
      </c>
      <c r="H13" s="29">
        <v>90623000</v>
      </c>
    </row>
    <row r="14" spans="1:8">
      <c r="A14" s="28" t="s">
        <v>44</v>
      </c>
      <c r="B14" s="51" t="s">
        <v>250</v>
      </c>
      <c r="C14" s="51"/>
      <c r="D14" s="29">
        <v>24880</v>
      </c>
      <c r="E14" s="29">
        <v>21000</v>
      </c>
      <c r="F14" s="29">
        <v>12000</v>
      </c>
      <c r="G14" s="29">
        <v>15000</v>
      </c>
      <c r="H14" s="29">
        <v>15000</v>
      </c>
    </row>
    <row r="15" spans="1:8" ht="12.75" customHeight="1">
      <c r="A15" s="28" t="s">
        <v>45</v>
      </c>
      <c r="B15" s="51" t="s">
        <v>251</v>
      </c>
      <c r="C15" s="51"/>
      <c r="D15" s="29">
        <v>22554679</v>
      </c>
      <c r="E15" s="29">
        <v>21745500</v>
      </c>
      <c r="F15" s="29">
        <v>13159400</v>
      </c>
      <c r="G15" s="29">
        <v>16264000</v>
      </c>
      <c r="H15" s="29">
        <v>15666350</v>
      </c>
    </row>
    <row r="16" spans="1:8" ht="12.75" customHeight="1">
      <c r="A16" s="28" t="s">
        <v>46</v>
      </c>
      <c r="B16" s="51" t="s">
        <v>252</v>
      </c>
      <c r="C16" s="51"/>
      <c r="D16" s="29">
        <v>21382973</v>
      </c>
      <c r="E16" s="29">
        <v>21040500</v>
      </c>
      <c r="F16" s="29">
        <v>12700000</v>
      </c>
      <c r="G16" s="29">
        <v>15709400</v>
      </c>
      <c r="H16" s="29">
        <v>15079200</v>
      </c>
    </row>
    <row r="17" spans="1:8" ht="12.75" customHeight="1">
      <c r="A17" s="28" t="s">
        <v>47</v>
      </c>
      <c r="B17" s="51" t="s">
        <v>253</v>
      </c>
      <c r="C17" s="51"/>
      <c r="D17" s="29">
        <v>584887</v>
      </c>
      <c r="E17" s="29">
        <v>705000</v>
      </c>
      <c r="F17" s="29">
        <v>459400</v>
      </c>
      <c r="G17" s="29">
        <v>554600</v>
      </c>
      <c r="H17" s="29">
        <v>587150</v>
      </c>
    </row>
    <row r="18" spans="1:8" ht="12.75" customHeight="1">
      <c r="A18" s="28" t="s">
        <v>48</v>
      </c>
      <c r="B18" s="51" t="s">
        <v>254</v>
      </c>
      <c r="C18" s="51"/>
      <c r="D18" s="29">
        <v>586819</v>
      </c>
      <c r="E18" s="29">
        <v>0</v>
      </c>
      <c r="F18" s="29">
        <v>0</v>
      </c>
      <c r="G18" s="29">
        <v>0</v>
      </c>
      <c r="H18" s="29">
        <v>0</v>
      </c>
    </row>
    <row r="19" spans="1:8">
      <c r="A19" s="28" t="s">
        <v>49</v>
      </c>
      <c r="B19" s="51" t="s">
        <v>255</v>
      </c>
      <c r="C19" s="51"/>
      <c r="D19" s="29">
        <v>9269546</v>
      </c>
      <c r="E19" s="29">
        <v>11440900</v>
      </c>
      <c r="F19" s="29">
        <v>18764000</v>
      </c>
      <c r="G19" s="29">
        <v>17000000</v>
      </c>
      <c r="H19" s="29">
        <v>17800000</v>
      </c>
    </row>
    <row r="20" spans="1:8" ht="12.75" customHeight="1">
      <c r="A20" s="28" t="s">
        <v>50</v>
      </c>
      <c r="B20" s="51" t="s">
        <v>256</v>
      </c>
      <c r="C20" s="51"/>
      <c r="D20" s="29">
        <v>1381326</v>
      </c>
      <c r="E20" s="29">
        <v>1937000</v>
      </c>
      <c r="F20" s="29">
        <v>1200000</v>
      </c>
      <c r="G20" s="29">
        <v>2300000</v>
      </c>
      <c r="H20" s="29">
        <v>2400000</v>
      </c>
    </row>
    <row r="21" spans="1:8" ht="22.5" customHeight="1">
      <c r="A21" s="28" t="s">
        <v>51</v>
      </c>
      <c r="B21" s="51" t="s">
        <v>257</v>
      </c>
      <c r="C21" s="51"/>
      <c r="D21" s="29">
        <v>5227132</v>
      </c>
      <c r="E21" s="29">
        <v>6637900</v>
      </c>
      <c r="F21" s="29">
        <v>11081000</v>
      </c>
      <c r="G21" s="29">
        <v>7800000</v>
      </c>
      <c r="H21" s="29">
        <v>8200000</v>
      </c>
    </row>
    <row r="22" spans="1:8" ht="24" customHeight="1">
      <c r="A22" s="28" t="s">
        <v>52</v>
      </c>
      <c r="B22" s="51" t="s">
        <v>258</v>
      </c>
      <c r="C22" s="51"/>
      <c r="D22" s="29">
        <v>2661088</v>
      </c>
      <c r="E22" s="29">
        <v>2866000</v>
      </c>
      <c r="F22" s="29">
        <v>6483000</v>
      </c>
      <c r="G22" s="29">
        <v>6900000</v>
      </c>
      <c r="H22" s="29">
        <v>7200000</v>
      </c>
    </row>
    <row r="23" spans="1:8" ht="12.75" customHeight="1">
      <c r="A23" s="28" t="s">
        <v>53</v>
      </c>
      <c r="B23" s="51" t="s">
        <v>259</v>
      </c>
      <c r="C23" s="51"/>
      <c r="D23" s="29">
        <v>480</v>
      </c>
      <c r="E23" s="29">
        <v>0</v>
      </c>
      <c r="F23" s="29">
        <v>0</v>
      </c>
      <c r="G23" s="29">
        <v>0</v>
      </c>
      <c r="H23" s="29">
        <v>0</v>
      </c>
    </row>
    <row r="24" spans="1:8" ht="12.75" customHeight="1">
      <c r="A24" s="28" t="s">
        <v>54</v>
      </c>
      <c r="B24" s="51" t="s">
        <v>260</v>
      </c>
      <c r="C24" s="51"/>
      <c r="D24" s="29">
        <v>480</v>
      </c>
      <c r="E24" s="29">
        <v>0</v>
      </c>
      <c r="F24" s="29">
        <v>0</v>
      </c>
      <c r="G24" s="29">
        <v>0</v>
      </c>
      <c r="H24" s="29">
        <v>0</v>
      </c>
    </row>
    <row r="25" spans="1:8" ht="21.75" customHeight="1">
      <c r="A25" s="28" t="s">
        <v>55</v>
      </c>
      <c r="B25" s="51" t="s">
        <v>261</v>
      </c>
      <c r="C25" s="51"/>
      <c r="D25" s="29">
        <v>45775136</v>
      </c>
      <c r="E25" s="29">
        <v>47362200</v>
      </c>
      <c r="F25" s="29">
        <v>60890600</v>
      </c>
      <c r="G25" s="29">
        <v>59460000</v>
      </c>
      <c r="H25" s="29">
        <v>59460000</v>
      </c>
    </row>
    <row r="26" spans="1:8">
      <c r="A26" s="28" t="s">
        <v>56</v>
      </c>
      <c r="B26" s="51" t="s">
        <v>262</v>
      </c>
      <c r="C26" s="51"/>
      <c r="D26" s="29">
        <v>22312923</v>
      </c>
      <c r="E26" s="29">
        <v>22475000</v>
      </c>
      <c r="F26" s="29">
        <v>23190600</v>
      </c>
      <c r="G26" s="29">
        <v>20650000</v>
      </c>
      <c r="H26" s="29">
        <v>20650000</v>
      </c>
    </row>
    <row r="27" spans="1:8">
      <c r="A27" s="28" t="s">
        <v>57</v>
      </c>
      <c r="B27" s="51" t="s">
        <v>263</v>
      </c>
      <c r="C27" s="51"/>
      <c r="D27" s="29">
        <v>8281</v>
      </c>
      <c r="E27" s="29">
        <v>6500</v>
      </c>
      <c r="F27" s="29">
        <v>22000</v>
      </c>
      <c r="G27" s="29">
        <v>10000</v>
      </c>
      <c r="H27" s="29">
        <v>10000</v>
      </c>
    </row>
    <row r="28" spans="1:8">
      <c r="A28" s="28" t="s">
        <v>58</v>
      </c>
      <c r="B28" s="51" t="s">
        <v>264</v>
      </c>
      <c r="C28" s="51"/>
      <c r="D28" s="29">
        <v>23453932</v>
      </c>
      <c r="E28" s="29">
        <v>24880700</v>
      </c>
      <c r="F28" s="29">
        <v>37678000</v>
      </c>
      <c r="G28" s="29">
        <v>38800000</v>
      </c>
      <c r="H28" s="29">
        <v>38800000</v>
      </c>
    </row>
    <row r="29" spans="1:8">
      <c r="A29" s="27" t="s">
        <v>59</v>
      </c>
      <c r="B29" s="53" t="s">
        <v>265</v>
      </c>
      <c r="C29" s="53"/>
      <c r="D29" s="26">
        <v>3205514</v>
      </c>
      <c r="E29" s="26">
        <v>3202528</v>
      </c>
      <c r="F29" s="26">
        <v>3329800</v>
      </c>
      <c r="G29" s="26">
        <v>2740321</v>
      </c>
      <c r="H29" s="26">
        <v>2740399</v>
      </c>
    </row>
    <row r="30" spans="1:8" ht="12.75" customHeight="1">
      <c r="A30" s="28" t="s">
        <v>60</v>
      </c>
      <c r="B30" s="51" t="s">
        <v>266</v>
      </c>
      <c r="C30" s="51"/>
      <c r="D30" s="29">
        <v>81767</v>
      </c>
      <c r="E30" s="29">
        <v>606328</v>
      </c>
      <c r="F30" s="29">
        <v>100000</v>
      </c>
      <c r="G30" s="29">
        <v>40400</v>
      </c>
      <c r="H30" s="29">
        <v>40400</v>
      </c>
    </row>
    <row r="31" spans="1:8">
      <c r="A31" s="28" t="s">
        <v>61</v>
      </c>
      <c r="B31" s="51" t="s">
        <v>267</v>
      </c>
      <c r="C31" s="51"/>
      <c r="D31" s="29">
        <v>81767</v>
      </c>
      <c r="E31" s="29">
        <v>606328</v>
      </c>
      <c r="F31" s="29">
        <v>100000</v>
      </c>
      <c r="G31" s="29">
        <v>40400</v>
      </c>
      <c r="H31" s="29">
        <v>40400</v>
      </c>
    </row>
    <row r="32" spans="1:8" ht="17.25" customHeight="1">
      <c r="A32" s="28" t="s">
        <v>62</v>
      </c>
      <c r="B32" s="51" t="s">
        <v>268</v>
      </c>
      <c r="C32" s="51"/>
      <c r="D32" s="29">
        <v>2669905</v>
      </c>
      <c r="E32" s="29">
        <v>2430200</v>
      </c>
      <c r="F32" s="29">
        <v>2741800</v>
      </c>
      <c r="G32" s="29">
        <v>2499921</v>
      </c>
      <c r="H32" s="29">
        <v>2499999</v>
      </c>
    </row>
    <row r="33" spans="1:8">
      <c r="A33" s="28" t="s">
        <v>63</v>
      </c>
      <c r="B33" s="51" t="s">
        <v>269</v>
      </c>
      <c r="C33" s="51"/>
      <c r="D33" s="29">
        <v>1656482</v>
      </c>
      <c r="E33" s="29">
        <v>1396200</v>
      </c>
      <c r="F33" s="29">
        <v>1673000</v>
      </c>
      <c r="G33" s="29">
        <v>1531700</v>
      </c>
      <c r="H33" s="29">
        <v>1531700</v>
      </c>
    </row>
    <row r="34" spans="1:8" ht="24.75" customHeight="1">
      <c r="A34" s="28" t="s">
        <v>64</v>
      </c>
      <c r="B34" s="51" t="s">
        <v>270</v>
      </c>
      <c r="C34" s="51"/>
      <c r="D34" s="29">
        <v>969877</v>
      </c>
      <c r="E34" s="29">
        <v>1000000</v>
      </c>
      <c r="F34" s="29">
        <v>1000000</v>
      </c>
      <c r="G34" s="29">
        <v>934000</v>
      </c>
      <c r="H34" s="29">
        <v>934000</v>
      </c>
    </row>
    <row r="35" spans="1:8">
      <c r="A35" s="28" t="s">
        <v>65</v>
      </c>
      <c r="B35" s="51" t="s">
        <v>271</v>
      </c>
      <c r="C35" s="51"/>
      <c r="D35" s="29">
        <v>43546</v>
      </c>
      <c r="E35" s="29">
        <v>34000</v>
      </c>
      <c r="F35" s="29">
        <v>68800</v>
      </c>
      <c r="G35" s="29">
        <v>34221</v>
      </c>
      <c r="H35" s="29">
        <v>34299</v>
      </c>
    </row>
    <row r="36" spans="1:8">
      <c r="A36" s="28" t="s">
        <v>66</v>
      </c>
      <c r="B36" s="51" t="s">
        <v>272</v>
      </c>
      <c r="C36" s="51"/>
      <c r="D36" s="29">
        <v>453842</v>
      </c>
      <c r="E36" s="29">
        <v>166000</v>
      </c>
      <c r="F36" s="29">
        <v>488000</v>
      </c>
      <c r="G36" s="29">
        <v>200000</v>
      </c>
      <c r="H36" s="29">
        <v>200000</v>
      </c>
    </row>
    <row r="37" spans="1:8">
      <c r="A37" s="28" t="s">
        <v>67</v>
      </c>
      <c r="B37" s="51" t="s">
        <v>267</v>
      </c>
      <c r="C37" s="51"/>
      <c r="D37" s="29">
        <v>453842</v>
      </c>
      <c r="E37" s="29">
        <v>166000</v>
      </c>
      <c r="F37" s="29">
        <v>488000</v>
      </c>
      <c r="G37" s="29">
        <v>200000</v>
      </c>
      <c r="H37" s="29">
        <v>200000</v>
      </c>
    </row>
    <row r="38" spans="1:8">
      <c r="A38" s="25" t="s">
        <v>23</v>
      </c>
      <c r="B38" s="49" t="s">
        <v>68</v>
      </c>
      <c r="C38" s="49"/>
      <c r="D38" s="26">
        <v>34284950</v>
      </c>
      <c r="E38" s="26">
        <v>5713600</v>
      </c>
      <c r="F38" s="26">
        <v>5025600</v>
      </c>
      <c r="G38" s="26">
        <v>3744060</v>
      </c>
      <c r="H38" s="26">
        <v>3748375</v>
      </c>
    </row>
    <row r="39" spans="1:8">
      <c r="A39" s="27" t="s">
        <v>41</v>
      </c>
      <c r="B39" s="53" t="s">
        <v>247</v>
      </c>
      <c r="C39" s="53"/>
      <c r="D39" s="26">
        <v>76818</v>
      </c>
      <c r="E39" s="26">
        <v>64500</v>
      </c>
      <c r="F39" s="26">
        <v>59000</v>
      </c>
      <c r="G39" s="26">
        <v>64500</v>
      </c>
      <c r="H39" s="26">
        <v>70950</v>
      </c>
    </row>
    <row r="40" spans="1:8">
      <c r="A40" s="28" t="s">
        <v>69</v>
      </c>
      <c r="B40" s="51" t="s">
        <v>273</v>
      </c>
      <c r="C40" s="51"/>
      <c r="D40" s="29">
        <v>17244</v>
      </c>
      <c r="E40" s="29">
        <v>0</v>
      </c>
      <c r="F40" s="29">
        <v>0</v>
      </c>
      <c r="G40" s="29">
        <v>0</v>
      </c>
      <c r="H40" s="29">
        <v>0</v>
      </c>
    </row>
    <row r="41" spans="1:8" ht="22.5" customHeight="1">
      <c r="A41" s="28" t="s">
        <v>70</v>
      </c>
      <c r="B41" s="51" t="s">
        <v>274</v>
      </c>
      <c r="C41" s="51"/>
      <c r="D41" s="29">
        <v>17244</v>
      </c>
      <c r="E41" s="29">
        <v>0</v>
      </c>
      <c r="F41" s="29">
        <v>0</v>
      </c>
      <c r="G41" s="29">
        <v>0</v>
      </c>
      <c r="H41" s="29">
        <v>0</v>
      </c>
    </row>
    <row r="42" spans="1:8">
      <c r="A42" s="28" t="s">
        <v>71</v>
      </c>
      <c r="B42" s="51" t="s">
        <v>275</v>
      </c>
      <c r="C42" s="51"/>
      <c r="D42" s="29">
        <v>59574</v>
      </c>
      <c r="E42" s="29">
        <v>64500</v>
      </c>
      <c r="F42" s="29">
        <v>59000</v>
      </c>
      <c r="G42" s="29">
        <v>64500</v>
      </c>
      <c r="H42" s="29">
        <v>70950</v>
      </c>
    </row>
    <row r="43" spans="1:8">
      <c r="A43" s="28" t="s">
        <v>72</v>
      </c>
      <c r="B43" s="51" t="s">
        <v>276</v>
      </c>
      <c r="C43" s="51"/>
      <c r="D43" s="29">
        <v>59574</v>
      </c>
      <c r="E43" s="29">
        <v>64500</v>
      </c>
      <c r="F43" s="29">
        <v>59000</v>
      </c>
      <c r="G43" s="29">
        <v>64500</v>
      </c>
      <c r="H43" s="29">
        <v>70950</v>
      </c>
    </row>
    <row r="44" spans="1:8">
      <c r="A44" s="27" t="s">
        <v>59</v>
      </c>
      <c r="B44" s="53" t="s">
        <v>265</v>
      </c>
      <c r="C44" s="53"/>
      <c r="D44" s="26">
        <v>32369560</v>
      </c>
      <c r="E44" s="26">
        <v>2950100</v>
      </c>
      <c r="F44" s="26">
        <v>2966600</v>
      </c>
      <c r="G44" s="26">
        <v>2979560</v>
      </c>
      <c r="H44" s="26">
        <v>2977425</v>
      </c>
    </row>
    <row r="45" spans="1:8">
      <c r="A45" s="28" t="s">
        <v>66</v>
      </c>
      <c r="B45" s="51" t="s">
        <v>272</v>
      </c>
      <c r="C45" s="51"/>
      <c r="D45" s="29">
        <v>441100</v>
      </c>
      <c r="E45" s="29">
        <v>0</v>
      </c>
      <c r="F45" s="29">
        <v>15500</v>
      </c>
      <c r="G45" s="29">
        <v>20000</v>
      </c>
      <c r="H45" s="29">
        <v>19050</v>
      </c>
    </row>
    <row r="46" spans="1:8">
      <c r="A46" s="28" t="s">
        <v>67</v>
      </c>
      <c r="B46" s="51" t="s">
        <v>267</v>
      </c>
      <c r="C46" s="51"/>
      <c r="D46" s="29">
        <v>441100</v>
      </c>
      <c r="E46" s="29">
        <v>0</v>
      </c>
      <c r="F46" s="29">
        <v>15500</v>
      </c>
      <c r="G46" s="29">
        <v>20000</v>
      </c>
      <c r="H46" s="29">
        <v>19050</v>
      </c>
    </row>
    <row r="47" spans="1:8">
      <c r="A47" s="28" t="s">
        <v>73</v>
      </c>
      <c r="B47" s="51" t="s">
        <v>277</v>
      </c>
      <c r="C47" s="51"/>
      <c r="D47" s="29">
        <v>31928460</v>
      </c>
      <c r="E47" s="29">
        <v>2950100</v>
      </c>
      <c r="F47" s="29">
        <v>2951100</v>
      </c>
      <c r="G47" s="29">
        <v>2959560</v>
      </c>
      <c r="H47" s="29">
        <v>2958375</v>
      </c>
    </row>
    <row r="48" spans="1:8" ht="18" customHeight="1">
      <c r="A48" s="28" t="s">
        <v>74</v>
      </c>
      <c r="B48" s="51" t="s">
        <v>278</v>
      </c>
      <c r="C48" s="51"/>
      <c r="D48" s="29">
        <v>2825498</v>
      </c>
      <c r="E48" s="29">
        <v>2950100</v>
      </c>
      <c r="F48" s="29">
        <v>2951100</v>
      </c>
      <c r="G48" s="29">
        <v>2959560</v>
      </c>
      <c r="H48" s="29">
        <v>2958375</v>
      </c>
    </row>
    <row r="49" spans="1:8" ht="12.75" customHeight="1">
      <c r="A49" s="28" t="s">
        <v>75</v>
      </c>
      <c r="B49" s="51" t="s">
        <v>279</v>
      </c>
      <c r="C49" s="51"/>
      <c r="D49" s="29">
        <v>29102962</v>
      </c>
      <c r="E49" s="29">
        <v>0</v>
      </c>
      <c r="F49" s="29">
        <v>0</v>
      </c>
      <c r="G49" s="29">
        <v>0</v>
      </c>
      <c r="H49" s="29">
        <v>0</v>
      </c>
    </row>
    <row r="50" spans="1:8">
      <c r="A50" s="27" t="s">
        <v>76</v>
      </c>
      <c r="B50" s="53" t="s">
        <v>280</v>
      </c>
      <c r="C50" s="53"/>
      <c r="D50" s="26">
        <v>1838572</v>
      </c>
      <c r="E50" s="26">
        <v>2699000</v>
      </c>
      <c r="F50" s="26">
        <v>2000000</v>
      </c>
      <c r="G50" s="26">
        <v>700000</v>
      </c>
      <c r="H50" s="26">
        <v>700000</v>
      </c>
    </row>
    <row r="51" spans="1:8" ht="12.75" customHeight="1">
      <c r="A51" s="28" t="s">
        <v>77</v>
      </c>
      <c r="B51" s="51" t="s">
        <v>281</v>
      </c>
      <c r="C51" s="51"/>
      <c r="D51" s="29">
        <v>356</v>
      </c>
      <c r="E51" s="29">
        <v>760000</v>
      </c>
      <c r="F51" s="29">
        <v>0</v>
      </c>
      <c r="G51" s="29">
        <v>0</v>
      </c>
      <c r="H51" s="29">
        <v>0</v>
      </c>
    </row>
    <row r="52" spans="1:8" ht="22.5" customHeight="1">
      <c r="A52" s="28" t="s">
        <v>78</v>
      </c>
      <c r="B52" s="51" t="s">
        <v>282</v>
      </c>
      <c r="C52" s="51"/>
      <c r="D52" s="29">
        <v>356</v>
      </c>
      <c r="E52" s="29">
        <v>760000</v>
      </c>
      <c r="F52" s="29">
        <v>0</v>
      </c>
      <c r="G52" s="29">
        <v>0</v>
      </c>
      <c r="H52" s="29">
        <v>0</v>
      </c>
    </row>
    <row r="53" spans="1:8" ht="12.75" customHeight="1">
      <c r="A53" s="28" t="s">
        <v>79</v>
      </c>
      <c r="B53" s="51" t="s">
        <v>283</v>
      </c>
      <c r="C53" s="51"/>
      <c r="D53" s="29">
        <v>1838216</v>
      </c>
      <c r="E53" s="29">
        <v>1939000</v>
      </c>
      <c r="F53" s="29">
        <v>2000000</v>
      </c>
      <c r="G53" s="29">
        <v>700000</v>
      </c>
      <c r="H53" s="29">
        <v>700000</v>
      </c>
    </row>
    <row r="54" spans="1:8">
      <c r="A54" s="28" t="s">
        <v>80</v>
      </c>
      <c r="B54" s="51" t="s">
        <v>284</v>
      </c>
      <c r="C54" s="51"/>
      <c r="D54" s="29">
        <v>1838216</v>
      </c>
      <c r="E54" s="29">
        <v>1939000</v>
      </c>
      <c r="F54" s="29">
        <v>2000000</v>
      </c>
      <c r="G54" s="29">
        <v>700000</v>
      </c>
      <c r="H54" s="29">
        <v>700000</v>
      </c>
    </row>
    <row r="55" spans="1:8">
      <c r="A55" s="25" t="s">
        <v>23</v>
      </c>
      <c r="B55" s="49" t="s">
        <v>81</v>
      </c>
      <c r="C55" s="49"/>
      <c r="D55" s="26">
        <v>201636989</v>
      </c>
      <c r="E55" s="26">
        <v>171385728</v>
      </c>
      <c r="F55" s="26">
        <v>187724400</v>
      </c>
      <c r="G55" s="26">
        <v>189846381</v>
      </c>
      <c r="H55" s="26">
        <v>190053124</v>
      </c>
    </row>
    <row r="56" spans="1:8">
      <c r="A56" s="25" t="s">
        <v>23</v>
      </c>
      <c r="B56" s="48" t="s">
        <v>82</v>
      </c>
      <c r="C56" s="48"/>
      <c r="D56" s="29">
        <v>167352039</v>
      </c>
      <c r="E56" s="29">
        <v>165672128</v>
      </c>
      <c r="F56" s="29">
        <v>182698800</v>
      </c>
      <c r="G56" s="29">
        <v>186102321</v>
      </c>
      <c r="H56" s="29">
        <v>186304749</v>
      </c>
    </row>
    <row r="57" spans="1:8">
      <c r="A57" s="25" t="s">
        <v>23</v>
      </c>
      <c r="B57" s="48" t="s">
        <v>25</v>
      </c>
      <c r="C57" s="48"/>
      <c r="D57" s="29">
        <v>34284950</v>
      </c>
      <c r="E57" s="29">
        <v>5713600</v>
      </c>
      <c r="F57" s="29">
        <v>5025600</v>
      </c>
      <c r="G57" s="29">
        <v>3744060</v>
      </c>
      <c r="H57" s="29">
        <v>3748375</v>
      </c>
    </row>
    <row r="58" spans="1:8" ht="12.75" customHeight="1">
      <c r="A58" s="52" t="s">
        <v>83</v>
      </c>
      <c r="B58" s="52"/>
      <c r="C58" s="52"/>
      <c r="D58" s="52"/>
      <c r="E58" s="52"/>
      <c r="F58" s="52"/>
      <c r="G58" s="52"/>
      <c r="H58" s="52"/>
    </row>
    <row r="59" spans="1:8" ht="12.75" customHeight="1">
      <c r="A59" s="28" t="s">
        <v>84</v>
      </c>
      <c r="B59" s="51" t="s">
        <v>285</v>
      </c>
      <c r="C59" s="51"/>
      <c r="D59" s="29">
        <v>54972500</v>
      </c>
      <c r="E59" s="29">
        <v>37680600</v>
      </c>
      <c r="F59" s="29">
        <v>49184100</v>
      </c>
      <c r="G59" s="29">
        <v>50164500</v>
      </c>
      <c r="H59" s="29">
        <v>53590000</v>
      </c>
    </row>
    <row r="60" spans="1:8">
      <c r="A60" s="25" t="s">
        <v>23</v>
      </c>
      <c r="B60" s="51" t="s">
        <v>286</v>
      </c>
      <c r="C60" s="51"/>
      <c r="D60" s="29">
        <v>54972500</v>
      </c>
      <c r="E60" s="29">
        <v>37680600</v>
      </c>
      <c r="F60" s="29">
        <v>49184100</v>
      </c>
      <c r="G60" s="29">
        <v>50164500</v>
      </c>
      <c r="H60" s="29">
        <v>53590000</v>
      </c>
    </row>
    <row r="61" spans="1:8" ht="12.75" customHeight="1">
      <c r="A61" s="28" t="s">
        <v>85</v>
      </c>
      <c r="B61" s="51" t="s">
        <v>287</v>
      </c>
      <c r="C61" s="51"/>
      <c r="D61" s="29">
        <v>137075500</v>
      </c>
      <c r="E61" s="29">
        <v>164044900</v>
      </c>
      <c r="F61" s="29">
        <v>164044900</v>
      </c>
      <c r="G61" s="29">
        <v>164044900</v>
      </c>
      <c r="H61" s="29">
        <v>164044900</v>
      </c>
    </row>
    <row r="62" spans="1:8">
      <c r="A62" s="25" t="s">
        <v>23</v>
      </c>
      <c r="B62" s="51" t="s">
        <v>286</v>
      </c>
      <c r="C62" s="51"/>
      <c r="D62" s="29">
        <v>137075500</v>
      </c>
      <c r="E62" s="29">
        <v>164044900</v>
      </c>
      <c r="F62" s="29">
        <v>164044900</v>
      </c>
      <c r="G62" s="29">
        <v>164044900</v>
      </c>
      <c r="H62" s="29">
        <v>164044900</v>
      </c>
    </row>
    <row r="63" spans="1:8">
      <c r="A63" s="25" t="s">
        <v>23</v>
      </c>
      <c r="B63" s="49" t="s">
        <v>86</v>
      </c>
      <c r="C63" s="49"/>
      <c r="D63" s="26">
        <v>192048000</v>
      </c>
      <c r="E63" s="26">
        <v>201725500</v>
      </c>
      <c r="F63" s="26">
        <v>213229000</v>
      </c>
      <c r="G63" s="26">
        <v>214209400</v>
      </c>
      <c r="H63" s="26">
        <v>217634900</v>
      </c>
    </row>
    <row r="64" spans="1:8">
      <c r="A64" s="25" t="s">
        <v>23</v>
      </c>
      <c r="B64" s="48" t="s">
        <v>82</v>
      </c>
      <c r="C64" s="48"/>
      <c r="D64" s="29">
        <v>192048000</v>
      </c>
      <c r="E64" s="29">
        <v>201725500</v>
      </c>
      <c r="F64" s="29">
        <v>213229000</v>
      </c>
      <c r="G64" s="29">
        <v>214209400</v>
      </c>
      <c r="H64" s="29">
        <v>217634900</v>
      </c>
    </row>
    <row r="65" spans="1:8">
      <c r="A65" s="25" t="s">
        <v>23</v>
      </c>
      <c r="B65" s="48" t="s">
        <v>25</v>
      </c>
      <c r="C65" s="48"/>
      <c r="D65" s="29">
        <v>0</v>
      </c>
      <c r="E65" s="29">
        <v>0</v>
      </c>
      <c r="F65" s="29">
        <v>0</v>
      </c>
      <c r="G65" s="29">
        <v>0</v>
      </c>
      <c r="H65" s="29">
        <v>0</v>
      </c>
    </row>
    <row r="66" spans="1:8" ht="12.75" customHeight="1">
      <c r="A66" s="52" t="s">
        <v>87</v>
      </c>
      <c r="B66" s="52"/>
      <c r="C66" s="52"/>
      <c r="D66" s="52"/>
      <c r="E66" s="52"/>
      <c r="F66" s="52"/>
      <c r="G66" s="52"/>
      <c r="H66" s="52"/>
    </row>
    <row r="67" spans="1:8" ht="12.75" customHeight="1">
      <c r="A67" s="28" t="s">
        <v>88</v>
      </c>
      <c r="B67" s="51" t="s">
        <v>288</v>
      </c>
      <c r="C67" s="51"/>
      <c r="D67" s="29">
        <v>9758148</v>
      </c>
      <c r="E67" s="29">
        <v>11199415</v>
      </c>
      <c r="F67" s="29">
        <v>2664758</v>
      </c>
      <c r="G67" s="29">
        <v>2581245</v>
      </c>
      <c r="H67" s="29">
        <v>2581245</v>
      </c>
    </row>
    <row r="68" spans="1:8">
      <c r="A68" s="25" t="s">
        <v>23</v>
      </c>
      <c r="B68" s="51" t="s">
        <v>286</v>
      </c>
      <c r="C68" s="51"/>
      <c r="D68" s="29">
        <v>7254599</v>
      </c>
      <c r="E68" s="29">
        <v>6924286</v>
      </c>
      <c r="F68" s="29">
        <v>2664758</v>
      </c>
      <c r="G68" s="29">
        <v>2581245</v>
      </c>
      <c r="H68" s="29">
        <v>2581245</v>
      </c>
    </row>
    <row r="69" spans="1:8">
      <c r="A69" s="25" t="s">
        <v>23</v>
      </c>
      <c r="B69" s="51" t="s">
        <v>289</v>
      </c>
      <c r="C69" s="51"/>
      <c r="D69" s="29">
        <v>2503549</v>
      </c>
      <c r="E69" s="29">
        <v>4275129</v>
      </c>
      <c r="F69" s="29">
        <v>0</v>
      </c>
      <c r="G69" s="29">
        <v>0</v>
      </c>
      <c r="H69" s="29">
        <v>0</v>
      </c>
    </row>
    <row r="70" spans="1:8">
      <c r="A70" s="50"/>
      <c r="B70" s="50"/>
      <c r="C70" s="50"/>
      <c r="D70" s="50"/>
      <c r="E70" s="50"/>
      <c r="F70" s="50"/>
      <c r="G70" s="50"/>
      <c r="H70" s="50"/>
    </row>
    <row r="71" spans="1:8">
      <c r="A71" s="25" t="s">
        <v>23</v>
      </c>
      <c r="B71" s="49" t="s">
        <v>89</v>
      </c>
      <c r="C71" s="49"/>
      <c r="D71" s="26">
        <v>9758148</v>
      </c>
      <c r="E71" s="26">
        <v>11199415</v>
      </c>
      <c r="F71" s="26">
        <v>2664758</v>
      </c>
      <c r="G71" s="26">
        <v>2581245</v>
      </c>
      <c r="H71" s="26">
        <v>2581245</v>
      </c>
    </row>
    <row r="72" spans="1:8">
      <c r="A72" s="25" t="s">
        <v>23</v>
      </c>
      <c r="B72" s="48" t="s">
        <v>82</v>
      </c>
      <c r="C72" s="48"/>
      <c r="D72" s="29">
        <v>7254599</v>
      </c>
      <c r="E72" s="29">
        <v>6924286</v>
      </c>
      <c r="F72" s="29">
        <v>2664758</v>
      </c>
      <c r="G72" s="29">
        <v>2581245</v>
      </c>
      <c r="H72" s="29">
        <v>2581245</v>
      </c>
    </row>
    <row r="73" spans="1:8">
      <c r="A73" s="25" t="s">
        <v>23</v>
      </c>
      <c r="B73" s="48" t="s">
        <v>25</v>
      </c>
      <c r="C73" s="48"/>
      <c r="D73" s="29">
        <v>2503549</v>
      </c>
      <c r="E73" s="29">
        <v>4275129</v>
      </c>
      <c r="F73" s="29">
        <v>0</v>
      </c>
      <c r="G73" s="29">
        <v>0</v>
      </c>
      <c r="H73" s="29">
        <v>0</v>
      </c>
    </row>
    <row r="74" spans="1:8">
      <c r="A74" s="25" t="s">
        <v>23</v>
      </c>
      <c r="B74" s="49" t="s">
        <v>90</v>
      </c>
      <c r="C74" s="49"/>
      <c r="D74" s="26">
        <v>403443137</v>
      </c>
      <c r="E74" s="26">
        <v>384310643</v>
      </c>
      <c r="F74" s="26">
        <v>403618158</v>
      </c>
      <c r="G74" s="26">
        <v>406637026</v>
      </c>
      <c r="H74" s="26">
        <v>410269269</v>
      </c>
    </row>
    <row r="75" spans="1:8">
      <c r="A75" s="25" t="s">
        <v>23</v>
      </c>
      <c r="B75" s="48" t="s">
        <v>82</v>
      </c>
      <c r="C75" s="48"/>
      <c r="D75" s="29">
        <v>366654638</v>
      </c>
      <c r="E75" s="29">
        <v>374321914</v>
      </c>
      <c r="F75" s="29">
        <v>398592558</v>
      </c>
      <c r="G75" s="29">
        <v>402892966</v>
      </c>
      <c r="H75" s="29">
        <v>406520894</v>
      </c>
    </row>
    <row r="76" spans="1:8">
      <c r="A76" s="25" t="s">
        <v>23</v>
      </c>
      <c r="B76" s="48" t="s">
        <v>25</v>
      </c>
      <c r="C76" s="48"/>
      <c r="D76" s="29">
        <v>36788499</v>
      </c>
      <c r="E76" s="29">
        <v>9988729</v>
      </c>
      <c r="F76" s="29">
        <v>5025600</v>
      </c>
      <c r="G76" s="29">
        <v>3744060</v>
      </c>
      <c r="H76" s="29">
        <v>3748375</v>
      </c>
    </row>
  </sheetData>
  <mergeCells count="76">
    <mergeCell ref="G1:H1"/>
    <mergeCell ref="G2:H2"/>
    <mergeCell ref="G3:H3"/>
    <mergeCell ref="B7:C7"/>
    <mergeCell ref="B8:C8"/>
    <mergeCell ref="A9:H9"/>
    <mergeCell ref="A4:H4"/>
    <mergeCell ref="A5:B5"/>
    <mergeCell ref="A6:B6"/>
    <mergeCell ref="B13:C13"/>
    <mergeCell ref="B14:C14"/>
    <mergeCell ref="B15:C15"/>
    <mergeCell ref="B10:C10"/>
    <mergeCell ref="B11:C11"/>
    <mergeCell ref="B12:C12"/>
    <mergeCell ref="B19:C19"/>
    <mergeCell ref="B20:C20"/>
    <mergeCell ref="B21:C21"/>
    <mergeCell ref="B16:C16"/>
    <mergeCell ref="B17:C17"/>
    <mergeCell ref="B18:C18"/>
    <mergeCell ref="B25:C25"/>
    <mergeCell ref="B26:C26"/>
    <mergeCell ref="B27:C27"/>
    <mergeCell ref="B22:C22"/>
    <mergeCell ref="B23:C23"/>
    <mergeCell ref="B24:C24"/>
    <mergeCell ref="B31:C31"/>
    <mergeCell ref="B32:C32"/>
    <mergeCell ref="B33:C33"/>
    <mergeCell ref="B28:C28"/>
    <mergeCell ref="B29:C29"/>
    <mergeCell ref="B30:C30"/>
    <mergeCell ref="B37:C37"/>
    <mergeCell ref="B38:C38"/>
    <mergeCell ref="B39:C39"/>
    <mergeCell ref="B34:C34"/>
    <mergeCell ref="B35:C35"/>
    <mergeCell ref="B36:C36"/>
    <mergeCell ref="B43:C43"/>
    <mergeCell ref="B44:C44"/>
    <mergeCell ref="B45:C45"/>
    <mergeCell ref="B40:C40"/>
    <mergeCell ref="B41:C41"/>
    <mergeCell ref="B42:C42"/>
    <mergeCell ref="B49:C49"/>
    <mergeCell ref="B50:C50"/>
    <mergeCell ref="B51:C51"/>
    <mergeCell ref="B46:C46"/>
    <mergeCell ref="B47:C47"/>
    <mergeCell ref="B48:C48"/>
    <mergeCell ref="B55:C55"/>
    <mergeCell ref="B56:C56"/>
    <mergeCell ref="B57:C57"/>
    <mergeCell ref="B52:C52"/>
    <mergeCell ref="B53:C53"/>
    <mergeCell ref="B54:C54"/>
    <mergeCell ref="B61:C61"/>
    <mergeCell ref="B62:C62"/>
    <mergeCell ref="B63:C63"/>
    <mergeCell ref="A58:H58"/>
    <mergeCell ref="B59:C59"/>
    <mergeCell ref="B60:C60"/>
    <mergeCell ref="A70:H70"/>
    <mergeCell ref="B67:C67"/>
    <mergeCell ref="B68:C68"/>
    <mergeCell ref="B69:C69"/>
    <mergeCell ref="B64:C64"/>
    <mergeCell ref="B65:C65"/>
    <mergeCell ref="A66:H66"/>
    <mergeCell ref="B76:C76"/>
    <mergeCell ref="B75:C75"/>
    <mergeCell ref="B72:C72"/>
    <mergeCell ref="B73:C73"/>
    <mergeCell ref="B74:C74"/>
    <mergeCell ref="B71:C71"/>
  </mergeCells>
  <pageMargins left="0.70866141732283472" right="0.70866141732283472" top="0.19685039370078741" bottom="0.74803149606299213" header="0.31496062992125984" footer="0.31496062992125984"/>
  <pageSetup paperSize="9" fitToHeight="3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21" sqref="F21:F22"/>
    </sheetView>
  </sheetViews>
  <sheetFormatPr defaultRowHeight="12.75"/>
  <cols>
    <col min="1" max="1" width="8.85546875" customWidth="1"/>
    <col min="2" max="2" width="28.42578125" customWidth="1"/>
    <col min="3" max="3" width="22" customWidth="1"/>
    <col min="4" max="8" width="13.42578125" customWidth="1"/>
  </cols>
  <sheetData>
    <row r="1" spans="1:8">
      <c r="A1" s="1"/>
      <c r="B1" s="1"/>
      <c r="C1" s="1"/>
      <c r="D1" s="1"/>
      <c r="E1" s="1"/>
      <c r="F1" s="1"/>
      <c r="G1" s="43" t="s">
        <v>93</v>
      </c>
      <c r="H1" s="43"/>
    </row>
    <row r="2" spans="1:8" ht="12.75" customHeight="1">
      <c r="A2" s="1"/>
      <c r="B2" s="1"/>
      <c r="C2" s="1"/>
      <c r="D2" s="1"/>
      <c r="E2" s="1"/>
      <c r="F2" s="1"/>
      <c r="G2" s="44" t="s">
        <v>1</v>
      </c>
      <c r="H2" s="44"/>
    </row>
    <row r="3" spans="1:8" ht="12.75" customHeight="1">
      <c r="A3" s="1"/>
      <c r="B3" s="1"/>
      <c r="C3" s="1"/>
      <c r="D3" s="1"/>
      <c r="E3" s="1"/>
      <c r="F3" s="1"/>
      <c r="G3" s="44" t="s">
        <v>236</v>
      </c>
      <c r="H3" s="44"/>
    </row>
    <row r="4" spans="1:8" ht="12.75" customHeight="1">
      <c r="A4" s="45" t="s">
        <v>94</v>
      </c>
      <c r="B4" s="45"/>
      <c r="C4" s="45"/>
      <c r="D4" s="45"/>
      <c r="E4" s="45"/>
      <c r="F4" s="45"/>
      <c r="G4" s="45"/>
      <c r="H4" s="45"/>
    </row>
    <row r="5" spans="1:8">
      <c r="A5" s="46" t="s">
        <v>3</v>
      </c>
      <c r="B5" s="46"/>
      <c r="C5" s="1"/>
      <c r="D5" s="1"/>
      <c r="E5" s="1"/>
      <c r="F5" s="1"/>
      <c r="G5" s="1"/>
      <c r="H5" s="1"/>
    </row>
    <row r="6" spans="1:8">
      <c r="A6" s="47" t="s">
        <v>4</v>
      </c>
      <c r="B6" s="47"/>
      <c r="C6" s="1"/>
      <c r="D6" s="1"/>
      <c r="E6" s="1"/>
      <c r="F6" s="1"/>
      <c r="G6" s="1"/>
      <c r="H6" s="2" t="s">
        <v>5</v>
      </c>
    </row>
    <row r="7" spans="1:8" ht="21">
      <c r="A7" s="3" t="s">
        <v>38</v>
      </c>
      <c r="B7" s="41" t="s">
        <v>7</v>
      </c>
      <c r="C7" s="41"/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8">
      <c r="A8" s="4" t="s">
        <v>13</v>
      </c>
      <c r="B8" s="42" t="s">
        <v>14</v>
      </c>
      <c r="C8" s="42"/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</row>
    <row r="9" spans="1:8" ht="12.75" customHeight="1">
      <c r="A9" s="42" t="s">
        <v>95</v>
      </c>
      <c r="B9" s="42"/>
      <c r="C9" s="42"/>
      <c r="D9" s="42"/>
      <c r="E9" s="42"/>
      <c r="F9" s="42"/>
      <c r="G9" s="42"/>
      <c r="H9" s="42"/>
    </row>
    <row r="10" spans="1:8">
      <c r="A10" s="14" t="s">
        <v>96</v>
      </c>
      <c r="B10" s="54" t="s">
        <v>99</v>
      </c>
      <c r="C10" s="54"/>
      <c r="D10" s="6">
        <v>-8088192</v>
      </c>
      <c r="E10" s="6">
        <v>33017500</v>
      </c>
      <c r="F10" s="6">
        <v>0</v>
      </c>
      <c r="G10" s="6">
        <v>0</v>
      </c>
      <c r="H10" s="6">
        <v>0</v>
      </c>
    </row>
    <row r="11" spans="1:8">
      <c r="A11" s="4" t="s">
        <v>23</v>
      </c>
      <c r="B11" s="54" t="s">
        <v>91</v>
      </c>
      <c r="C11" s="54"/>
      <c r="D11" s="6">
        <v>-35615415</v>
      </c>
      <c r="E11" s="6">
        <v>14529451</v>
      </c>
      <c r="F11" s="29">
        <v>-15250000</v>
      </c>
      <c r="G11" s="6">
        <v>0</v>
      </c>
      <c r="H11" s="6">
        <v>0</v>
      </c>
    </row>
    <row r="12" spans="1:8">
      <c r="A12" s="4" t="s">
        <v>23</v>
      </c>
      <c r="B12" s="54" t="s">
        <v>92</v>
      </c>
      <c r="C12" s="54"/>
      <c r="D12" s="6">
        <v>27527223</v>
      </c>
      <c r="E12" s="6">
        <v>18488049</v>
      </c>
      <c r="F12" s="29">
        <v>15250000</v>
      </c>
      <c r="G12" s="6">
        <v>0</v>
      </c>
      <c r="H12" s="6">
        <v>0</v>
      </c>
    </row>
    <row r="13" spans="1:8">
      <c r="A13" s="4" t="s">
        <v>23</v>
      </c>
      <c r="B13" s="55" t="s">
        <v>81</v>
      </c>
      <c r="C13" s="55"/>
      <c r="D13" s="5">
        <v>-8088192</v>
      </c>
      <c r="E13" s="5">
        <v>33017500</v>
      </c>
      <c r="F13" s="5">
        <v>0</v>
      </c>
      <c r="G13" s="5">
        <v>0</v>
      </c>
      <c r="H13" s="5">
        <v>0</v>
      </c>
    </row>
    <row r="14" spans="1:8">
      <c r="A14" s="4" t="s">
        <v>23</v>
      </c>
      <c r="B14" s="56" t="s">
        <v>82</v>
      </c>
      <c r="C14" s="56"/>
      <c r="D14" s="6">
        <v>-35615415</v>
      </c>
      <c r="E14" s="6">
        <v>14529451</v>
      </c>
      <c r="F14" s="29">
        <v>-15250000</v>
      </c>
      <c r="G14" s="6">
        <v>0</v>
      </c>
      <c r="H14" s="6">
        <v>0</v>
      </c>
    </row>
    <row r="15" spans="1:8">
      <c r="A15" s="4" t="s">
        <v>23</v>
      </c>
      <c r="B15" s="56" t="s">
        <v>25</v>
      </c>
      <c r="C15" s="56"/>
      <c r="D15" s="6">
        <v>27527223</v>
      </c>
      <c r="E15" s="6">
        <v>18488049</v>
      </c>
      <c r="F15" s="29">
        <v>15250000</v>
      </c>
      <c r="G15" s="6">
        <v>0</v>
      </c>
      <c r="H15" s="6">
        <v>0</v>
      </c>
    </row>
    <row r="16" spans="1:8" ht="12.75" customHeight="1">
      <c r="A16" s="42" t="s">
        <v>97</v>
      </c>
      <c r="B16" s="42"/>
      <c r="C16" s="42"/>
      <c r="D16" s="42"/>
      <c r="E16" s="42"/>
      <c r="F16" s="42"/>
      <c r="G16" s="42"/>
      <c r="H16" s="42"/>
    </row>
    <row r="17" spans="1:8">
      <c r="A17" s="14" t="s">
        <v>98</v>
      </c>
      <c r="B17" s="54" t="s">
        <v>100</v>
      </c>
      <c r="C17" s="54"/>
      <c r="D17" s="6">
        <v>-8088182</v>
      </c>
      <c r="E17" s="6">
        <v>33017500</v>
      </c>
      <c r="F17" s="6">
        <v>0</v>
      </c>
      <c r="G17" s="6">
        <v>0</v>
      </c>
      <c r="H17" s="6">
        <v>0</v>
      </c>
    </row>
    <row r="18" spans="1:8">
      <c r="A18" s="4" t="s">
        <v>23</v>
      </c>
      <c r="B18" s="54" t="s">
        <v>91</v>
      </c>
      <c r="C18" s="54"/>
      <c r="D18" s="6">
        <v>-35615415</v>
      </c>
      <c r="E18" s="6">
        <v>14529451</v>
      </c>
      <c r="F18" s="29">
        <v>-15250000</v>
      </c>
      <c r="G18" s="6">
        <v>0</v>
      </c>
      <c r="H18" s="6">
        <v>0</v>
      </c>
    </row>
    <row r="19" spans="1:8">
      <c r="A19" s="4" t="s">
        <v>23</v>
      </c>
      <c r="B19" s="54" t="s">
        <v>92</v>
      </c>
      <c r="C19" s="54"/>
      <c r="D19" s="6">
        <v>27527233</v>
      </c>
      <c r="E19" s="6">
        <v>18488049</v>
      </c>
      <c r="F19" s="29">
        <v>15250000</v>
      </c>
      <c r="G19" s="6">
        <v>0</v>
      </c>
      <c r="H19" s="6">
        <v>0</v>
      </c>
    </row>
    <row r="20" spans="1:8">
      <c r="A20" s="4" t="s">
        <v>23</v>
      </c>
      <c r="B20" s="55" t="s">
        <v>86</v>
      </c>
      <c r="C20" s="55"/>
      <c r="D20" s="5">
        <v>-8088182</v>
      </c>
      <c r="E20" s="5">
        <v>33017500</v>
      </c>
      <c r="F20" s="5">
        <v>0</v>
      </c>
      <c r="G20" s="5">
        <v>0</v>
      </c>
      <c r="H20" s="5">
        <v>0</v>
      </c>
    </row>
    <row r="21" spans="1:8">
      <c r="A21" s="4" t="s">
        <v>23</v>
      </c>
      <c r="B21" s="56" t="s">
        <v>82</v>
      </c>
      <c r="C21" s="56"/>
      <c r="D21" s="6">
        <v>-35615415</v>
      </c>
      <c r="E21" s="6">
        <v>14529451</v>
      </c>
      <c r="F21" s="29">
        <v>-15250000</v>
      </c>
      <c r="G21" s="6">
        <v>0</v>
      </c>
      <c r="H21" s="6">
        <v>0</v>
      </c>
    </row>
    <row r="22" spans="1:8">
      <c r="A22" s="4" t="s">
        <v>23</v>
      </c>
      <c r="B22" s="56" t="s">
        <v>25</v>
      </c>
      <c r="C22" s="56"/>
      <c r="D22" s="6">
        <v>27527233</v>
      </c>
      <c r="E22" s="6">
        <v>18488049</v>
      </c>
      <c r="F22" s="29">
        <v>15250000</v>
      </c>
      <c r="G22" s="6">
        <v>0</v>
      </c>
      <c r="H22" s="6">
        <v>0</v>
      </c>
    </row>
  </sheetData>
  <mergeCells count="22">
    <mergeCell ref="G1:H1"/>
    <mergeCell ref="G2:H2"/>
    <mergeCell ref="G3:H3"/>
    <mergeCell ref="A4:H4"/>
    <mergeCell ref="A5:B5"/>
    <mergeCell ref="A6:B6"/>
    <mergeCell ref="B7:C7"/>
    <mergeCell ref="B8:C8"/>
    <mergeCell ref="A9:H9"/>
    <mergeCell ref="B10:C10"/>
    <mergeCell ref="B11:C11"/>
    <mergeCell ref="B12:C12"/>
    <mergeCell ref="B19:C19"/>
    <mergeCell ref="B20:C20"/>
    <mergeCell ref="B21:C21"/>
    <mergeCell ref="B22:C22"/>
    <mergeCell ref="B13:C13"/>
    <mergeCell ref="B14:C14"/>
    <mergeCell ref="B15:C15"/>
    <mergeCell ref="A16:H16"/>
    <mergeCell ref="B17:C17"/>
    <mergeCell ref="B18:C18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4" sqref="A4:G4"/>
    </sheetView>
  </sheetViews>
  <sheetFormatPr defaultRowHeight="12.75"/>
  <cols>
    <col min="1" max="1" width="8.85546875" customWidth="1"/>
    <col min="2" max="2" width="50.42578125" customWidth="1"/>
    <col min="3" max="7" width="13.42578125" customWidth="1"/>
  </cols>
  <sheetData>
    <row r="1" spans="1:7">
      <c r="A1" s="1"/>
      <c r="B1" s="1"/>
      <c r="C1" s="1"/>
      <c r="D1" s="1"/>
      <c r="E1" s="1"/>
      <c r="F1" s="43" t="s">
        <v>101</v>
      </c>
      <c r="G1" s="43"/>
    </row>
    <row r="2" spans="1:7">
      <c r="A2" s="1"/>
      <c r="B2" s="1"/>
      <c r="C2" s="1"/>
      <c r="D2" s="1"/>
      <c r="E2" s="1"/>
      <c r="F2" s="44" t="s">
        <v>1</v>
      </c>
      <c r="G2" s="44"/>
    </row>
    <row r="3" spans="1:7">
      <c r="A3" s="1"/>
      <c r="B3" s="1"/>
      <c r="C3" s="1"/>
      <c r="D3" s="1"/>
      <c r="E3" s="1"/>
      <c r="F3" s="44" t="s">
        <v>236</v>
      </c>
      <c r="G3" s="44"/>
    </row>
    <row r="4" spans="1:7">
      <c r="A4" s="45" t="s">
        <v>102</v>
      </c>
      <c r="B4" s="45"/>
      <c r="C4" s="45"/>
      <c r="D4" s="45"/>
      <c r="E4" s="45"/>
      <c r="F4" s="45"/>
      <c r="G4" s="45"/>
    </row>
    <row r="5" spans="1:7">
      <c r="A5" s="1"/>
      <c r="B5" s="1"/>
      <c r="C5" s="1"/>
      <c r="D5" s="1"/>
      <c r="E5" s="1"/>
      <c r="F5" s="1"/>
      <c r="G5" s="2" t="s">
        <v>5</v>
      </c>
    </row>
    <row r="6" spans="1:7" ht="21">
      <c r="A6" s="3" t="s">
        <v>38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</row>
    <row r="7" spans="1:7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</row>
    <row r="8" spans="1:7">
      <c r="A8" s="1"/>
      <c r="B8" s="1"/>
      <c r="C8" s="1"/>
      <c r="D8" s="1"/>
      <c r="E8" s="1"/>
      <c r="F8" s="1"/>
      <c r="G8" s="1"/>
    </row>
  </sheetData>
  <mergeCells count="4">
    <mergeCell ref="F1:G1"/>
    <mergeCell ref="F2:G2"/>
    <mergeCell ref="F3:G3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4" sqref="A4:G4"/>
    </sheetView>
  </sheetViews>
  <sheetFormatPr defaultRowHeight="12.75"/>
  <cols>
    <col min="1" max="1" width="8.85546875" customWidth="1"/>
    <col min="2" max="2" width="50.42578125" customWidth="1"/>
    <col min="3" max="7" width="13.42578125" customWidth="1"/>
  </cols>
  <sheetData>
    <row r="1" spans="1:7">
      <c r="A1" s="1"/>
      <c r="B1" s="1"/>
      <c r="C1" s="1"/>
      <c r="D1" s="1"/>
      <c r="E1" s="1"/>
      <c r="F1" s="57" t="s">
        <v>103</v>
      </c>
      <c r="G1" s="57"/>
    </row>
    <row r="2" spans="1:7">
      <c r="A2" s="1"/>
      <c r="B2" s="1"/>
      <c r="C2" s="1"/>
      <c r="D2" s="1"/>
      <c r="E2" s="1"/>
      <c r="F2" s="44" t="s">
        <v>1</v>
      </c>
      <c r="G2" s="44"/>
    </row>
    <row r="3" spans="1:7">
      <c r="A3" s="1"/>
      <c r="B3" s="1"/>
      <c r="C3" s="1"/>
      <c r="D3" s="1"/>
      <c r="E3" s="1"/>
      <c r="F3" s="44" t="s">
        <v>236</v>
      </c>
      <c r="G3" s="44"/>
    </row>
    <row r="4" spans="1:7">
      <c r="A4" s="45" t="s">
        <v>104</v>
      </c>
      <c r="B4" s="45"/>
      <c r="C4" s="45"/>
      <c r="D4" s="45"/>
      <c r="E4" s="45"/>
      <c r="F4" s="45"/>
      <c r="G4" s="45"/>
    </row>
    <row r="5" spans="1:7">
      <c r="A5" s="1"/>
      <c r="B5" s="1"/>
      <c r="C5" s="1"/>
      <c r="D5" s="1"/>
      <c r="E5" s="1"/>
      <c r="F5" s="1"/>
      <c r="G5" s="2" t="s">
        <v>5</v>
      </c>
    </row>
    <row r="6" spans="1:7" ht="21">
      <c r="A6" s="3" t="s">
        <v>38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</row>
    <row r="7" spans="1:7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</row>
    <row r="8" spans="1:7">
      <c r="A8" s="42" t="s">
        <v>105</v>
      </c>
      <c r="B8" s="42"/>
      <c r="C8" s="42"/>
      <c r="D8" s="42"/>
      <c r="E8" s="42"/>
      <c r="F8" s="42"/>
      <c r="G8" s="42"/>
    </row>
    <row r="9" spans="1:7">
      <c r="A9" s="42" t="s">
        <v>106</v>
      </c>
      <c r="B9" s="42"/>
      <c r="C9" s="42"/>
      <c r="D9" s="42"/>
      <c r="E9" s="42"/>
      <c r="F9" s="42"/>
      <c r="G9" s="42"/>
    </row>
    <row r="10" spans="1:7">
      <c r="A10" s="1"/>
      <c r="B10" s="1"/>
      <c r="C10" s="1"/>
      <c r="D10" s="1"/>
      <c r="E10" s="1"/>
      <c r="F10" s="1"/>
      <c r="G10" s="1"/>
    </row>
  </sheetData>
  <mergeCells count="6">
    <mergeCell ref="F1:G1"/>
    <mergeCell ref="F2:G2"/>
    <mergeCell ref="F3:G3"/>
    <mergeCell ref="A4:G4"/>
    <mergeCell ref="A8:G8"/>
    <mergeCell ref="A9:G9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0" workbookViewId="0">
      <selection activeCell="L26" sqref="L26"/>
    </sheetView>
  </sheetViews>
  <sheetFormatPr defaultRowHeight="12.75"/>
  <cols>
    <col min="1" max="1" width="8.85546875" customWidth="1"/>
    <col min="2" max="2" width="28.42578125" customWidth="1"/>
    <col min="3" max="3" width="22" customWidth="1"/>
    <col min="4" max="8" width="13.42578125" customWidth="1"/>
  </cols>
  <sheetData>
    <row r="1" spans="1:8">
      <c r="A1" s="1"/>
      <c r="B1" s="1"/>
      <c r="C1" s="1"/>
      <c r="D1" s="1"/>
      <c r="E1" s="1"/>
      <c r="F1" s="1"/>
      <c r="G1" s="43" t="s">
        <v>107</v>
      </c>
      <c r="H1" s="43"/>
    </row>
    <row r="2" spans="1:8">
      <c r="A2" s="1"/>
      <c r="B2" s="1"/>
      <c r="C2" s="1"/>
      <c r="D2" s="1"/>
      <c r="E2" s="1"/>
      <c r="F2" s="1"/>
      <c r="G2" s="44" t="s">
        <v>1</v>
      </c>
      <c r="H2" s="44"/>
    </row>
    <row r="3" spans="1:8">
      <c r="A3" s="1"/>
      <c r="B3" s="1"/>
      <c r="C3" s="1"/>
      <c r="D3" s="1"/>
      <c r="E3" s="1"/>
      <c r="F3" s="1"/>
      <c r="G3" s="44" t="s">
        <v>236</v>
      </c>
      <c r="H3" s="44"/>
    </row>
    <row r="4" spans="1:8">
      <c r="A4" s="45" t="s">
        <v>108</v>
      </c>
      <c r="B4" s="45"/>
      <c r="C4" s="45"/>
      <c r="D4" s="45"/>
      <c r="E4" s="45"/>
      <c r="F4" s="45"/>
      <c r="G4" s="45"/>
      <c r="H4" s="45"/>
    </row>
    <row r="5" spans="1:8">
      <c r="A5" s="46" t="s">
        <v>3</v>
      </c>
      <c r="B5" s="46"/>
      <c r="C5" s="1"/>
      <c r="D5" s="1"/>
      <c r="E5" s="1"/>
      <c r="F5" s="1"/>
      <c r="G5" s="1"/>
      <c r="H5" s="1"/>
    </row>
    <row r="6" spans="1:8">
      <c r="A6" s="59" t="s">
        <v>4</v>
      </c>
      <c r="B6" s="59"/>
      <c r="C6" s="1"/>
      <c r="D6" s="1"/>
      <c r="E6" s="1"/>
      <c r="F6" s="1"/>
      <c r="G6" s="1"/>
      <c r="H6" s="2" t="s">
        <v>5</v>
      </c>
    </row>
    <row r="7" spans="1:8" ht="21">
      <c r="A7" s="3" t="s">
        <v>109</v>
      </c>
      <c r="B7" s="41" t="s">
        <v>110</v>
      </c>
      <c r="C7" s="41"/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8">
      <c r="A8" s="25" t="s">
        <v>13</v>
      </c>
      <c r="B8" s="52" t="s">
        <v>14</v>
      </c>
      <c r="C8" s="52"/>
      <c r="D8" s="25" t="s">
        <v>15</v>
      </c>
      <c r="E8" s="25" t="s">
        <v>16</v>
      </c>
      <c r="F8" s="25" t="s">
        <v>17</v>
      </c>
      <c r="G8" s="25" t="s">
        <v>18</v>
      </c>
      <c r="H8" s="25" t="s">
        <v>19</v>
      </c>
    </row>
    <row r="9" spans="1:8">
      <c r="A9" s="27" t="s">
        <v>111</v>
      </c>
      <c r="B9" s="58" t="s">
        <v>112</v>
      </c>
      <c r="C9" s="58"/>
      <c r="D9" s="29">
        <f>D10+D11</f>
        <v>160133978</v>
      </c>
      <c r="E9" s="29">
        <v>152320089</v>
      </c>
      <c r="F9" s="29">
        <v>136964879</v>
      </c>
      <c r="G9" s="29">
        <v>137590800</v>
      </c>
      <c r="H9" s="29">
        <v>139356700</v>
      </c>
    </row>
    <row r="10" spans="1:8">
      <c r="A10" s="30" t="s">
        <v>23</v>
      </c>
      <c r="B10" s="48" t="s">
        <v>24</v>
      </c>
      <c r="C10" s="48"/>
      <c r="D10" s="29">
        <v>124892593</v>
      </c>
      <c r="E10" s="29">
        <v>134915634</v>
      </c>
      <c r="F10" s="29">
        <v>132293379</v>
      </c>
      <c r="G10" s="29">
        <v>134005300</v>
      </c>
      <c r="H10" s="29">
        <v>135769700</v>
      </c>
    </row>
    <row r="11" spans="1:8">
      <c r="A11" s="30" t="s">
        <v>23</v>
      </c>
      <c r="B11" s="48" t="s">
        <v>25</v>
      </c>
      <c r="C11" s="48"/>
      <c r="D11" s="29">
        <v>35241385</v>
      </c>
      <c r="E11" s="29">
        <v>17404455</v>
      </c>
      <c r="F11" s="29">
        <v>4671500</v>
      </c>
      <c r="G11" s="29">
        <v>3585500</v>
      </c>
      <c r="H11" s="29">
        <v>3587000</v>
      </c>
    </row>
    <row r="12" spans="1:8" ht="12.75" customHeight="1">
      <c r="A12" s="27" t="s">
        <v>113</v>
      </c>
      <c r="B12" s="58" t="s">
        <v>114</v>
      </c>
      <c r="C12" s="58"/>
      <c r="D12" s="29">
        <f>D13+D14</f>
        <v>209981932</v>
      </c>
      <c r="E12" s="29">
        <v>240706854</v>
      </c>
      <c r="F12" s="29">
        <v>245512614</v>
      </c>
      <c r="G12" s="29">
        <v>246272550</v>
      </c>
      <c r="H12" s="29">
        <v>247658265</v>
      </c>
    </row>
    <row r="13" spans="1:8" ht="12.75" customHeight="1">
      <c r="A13" s="30" t="s">
        <v>23</v>
      </c>
      <c r="B13" s="48" t="s">
        <v>24</v>
      </c>
      <c r="C13" s="48"/>
      <c r="D13" s="29">
        <v>188618436</v>
      </c>
      <c r="E13" s="29">
        <v>232259531</v>
      </c>
      <c r="F13" s="29">
        <v>230012514</v>
      </c>
      <c r="G13" s="29">
        <v>246217990</v>
      </c>
      <c r="H13" s="29">
        <v>247600890</v>
      </c>
    </row>
    <row r="14" spans="1:8">
      <c r="A14" s="30" t="s">
        <v>23</v>
      </c>
      <c r="B14" s="48" t="s">
        <v>25</v>
      </c>
      <c r="C14" s="48"/>
      <c r="D14" s="29">
        <v>21363496</v>
      </c>
      <c r="E14" s="29">
        <v>8447323</v>
      </c>
      <c r="F14" s="29">
        <v>15500100</v>
      </c>
      <c r="G14" s="29">
        <v>54560</v>
      </c>
      <c r="H14" s="29">
        <v>57375</v>
      </c>
    </row>
    <row r="15" spans="1:8" ht="12.75" customHeight="1">
      <c r="A15" s="27" t="s">
        <v>115</v>
      </c>
      <c r="B15" s="58" t="s">
        <v>116</v>
      </c>
      <c r="C15" s="58"/>
      <c r="D15" s="29">
        <f>D16+D17</f>
        <v>1067499</v>
      </c>
      <c r="E15" s="29">
        <v>1450000</v>
      </c>
      <c r="F15" s="29">
        <v>1792600</v>
      </c>
      <c r="G15" s="29">
        <v>1870000</v>
      </c>
      <c r="H15" s="29">
        <v>1950000</v>
      </c>
    </row>
    <row r="16" spans="1:8" ht="12.75" customHeight="1">
      <c r="A16" s="30" t="s">
        <v>23</v>
      </c>
      <c r="B16" s="48" t="s">
        <v>24</v>
      </c>
      <c r="C16" s="48"/>
      <c r="D16" s="29">
        <v>1012556</v>
      </c>
      <c r="E16" s="29">
        <v>1450000</v>
      </c>
      <c r="F16" s="29">
        <v>1792600</v>
      </c>
      <c r="G16" s="29">
        <v>1870000</v>
      </c>
      <c r="H16" s="29">
        <v>1950000</v>
      </c>
    </row>
    <row r="17" spans="1:8">
      <c r="A17" s="30" t="s">
        <v>23</v>
      </c>
      <c r="B17" s="48" t="s">
        <v>25</v>
      </c>
      <c r="C17" s="48"/>
      <c r="D17" s="29">
        <v>54943</v>
      </c>
      <c r="E17" s="29">
        <v>0</v>
      </c>
      <c r="F17" s="29">
        <v>0</v>
      </c>
      <c r="G17" s="29">
        <v>0</v>
      </c>
      <c r="H17" s="29">
        <v>0</v>
      </c>
    </row>
    <row r="18" spans="1:8" ht="12.75" customHeight="1">
      <c r="A18" s="27" t="s">
        <v>117</v>
      </c>
      <c r="B18" s="58" t="s">
        <v>118</v>
      </c>
      <c r="C18" s="58"/>
      <c r="D18" s="29">
        <f>D19+D20</f>
        <v>13038872</v>
      </c>
      <c r="E18" s="29">
        <v>15802400</v>
      </c>
      <c r="F18" s="29">
        <v>15208365</v>
      </c>
      <c r="G18" s="29">
        <v>16296976</v>
      </c>
      <c r="H18" s="29">
        <v>16417304</v>
      </c>
    </row>
    <row r="19" spans="1:8" ht="12.75" customHeight="1">
      <c r="A19" s="30" t="s">
        <v>23</v>
      </c>
      <c r="B19" s="48" t="s">
        <v>24</v>
      </c>
      <c r="C19" s="48"/>
      <c r="D19" s="29">
        <v>12910224</v>
      </c>
      <c r="E19" s="29">
        <v>15707400</v>
      </c>
      <c r="F19" s="29">
        <v>15104365</v>
      </c>
      <c r="G19" s="29">
        <v>16192976</v>
      </c>
      <c r="H19" s="29">
        <v>16313304</v>
      </c>
    </row>
    <row r="20" spans="1:8">
      <c r="A20" s="30" t="s">
        <v>23</v>
      </c>
      <c r="B20" s="48" t="s">
        <v>25</v>
      </c>
      <c r="C20" s="48"/>
      <c r="D20" s="29">
        <v>128648</v>
      </c>
      <c r="E20" s="29">
        <v>95000</v>
      </c>
      <c r="F20" s="29">
        <v>104000</v>
      </c>
      <c r="G20" s="29">
        <v>104000</v>
      </c>
      <c r="H20" s="29">
        <v>104000</v>
      </c>
    </row>
    <row r="21" spans="1:8" ht="12.75" customHeight="1">
      <c r="A21" s="27" t="s">
        <v>119</v>
      </c>
      <c r="B21" s="58" t="s">
        <v>120</v>
      </c>
      <c r="C21" s="58"/>
      <c r="D21" s="29">
        <f>D22+D23</f>
        <v>11132664</v>
      </c>
      <c r="E21" s="29">
        <v>7048800</v>
      </c>
      <c r="F21" s="29">
        <v>4139700</v>
      </c>
      <c r="G21" s="29">
        <v>4606700</v>
      </c>
      <c r="H21" s="29">
        <v>4887000</v>
      </c>
    </row>
    <row r="22" spans="1:8" ht="12.75" customHeight="1">
      <c r="A22" s="30" t="s">
        <v>23</v>
      </c>
      <c r="B22" s="48" t="s">
        <v>24</v>
      </c>
      <c r="C22" s="48"/>
      <c r="D22" s="29">
        <v>3605414</v>
      </c>
      <c r="E22" s="29">
        <v>4518800</v>
      </c>
      <c r="F22" s="29">
        <v>4139700</v>
      </c>
      <c r="G22" s="29">
        <v>4606700</v>
      </c>
      <c r="H22" s="29">
        <v>4887000</v>
      </c>
    </row>
    <row r="23" spans="1:8">
      <c r="A23" s="30" t="s">
        <v>23</v>
      </c>
      <c r="B23" s="48" t="s">
        <v>25</v>
      </c>
      <c r="C23" s="48"/>
      <c r="D23" s="29">
        <v>7527250</v>
      </c>
      <c r="E23" s="29">
        <v>2530000</v>
      </c>
      <c r="F23" s="29">
        <v>0</v>
      </c>
      <c r="G23" s="29">
        <v>0</v>
      </c>
      <c r="H23" s="29">
        <v>0</v>
      </c>
    </row>
    <row r="24" spans="1:8">
      <c r="A24" s="27" t="s">
        <v>31</v>
      </c>
      <c r="B24" s="49" t="s">
        <v>121</v>
      </c>
      <c r="C24" s="49"/>
      <c r="D24" s="26">
        <f>D9+D12+D15+D18+D21</f>
        <v>395354945</v>
      </c>
      <c r="E24" s="26">
        <v>417328143</v>
      </c>
      <c r="F24" s="26">
        <v>403618158</v>
      </c>
      <c r="G24" s="26">
        <v>406637026</v>
      </c>
      <c r="H24" s="26">
        <v>410269269</v>
      </c>
    </row>
    <row r="25" spans="1:8">
      <c r="A25" s="30" t="s">
        <v>23</v>
      </c>
      <c r="B25" s="48" t="s">
        <v>24</v>
      </c>
      <c r="C25" s="48"/>
      <c r="D25" s="26">
        <f>D10+D13+D16+D19+D22</f>
        <v>331039223</v>
      </c>
      <c r="E25" s="26">
        <v>388851365</v>
      </c>
      <c r="F25" s="26">
        <v>383342558</v>
      </c>
      <c r="G25" s="26">
        <v>402892966</v>
      </c>
      <c r="H25" s="26">
        <v>406520894</v>
      </c>
    </row>
    <row r="26" spans="1:8">
      <c r="A26" s="30" t="s">
        <v>23</v>
      </c>
      <c r="B26" s="48" t="s">
        <v>25</v>
      </c>
      <c r="C26" s="48"/>
      <c r="D26" s="26">
        <f>D11+D14+D17+D20+D23</f>
        <v>64315722</v>
      </c>
      <c r="E26" s="26">
        <v>28476778</v>
      </c>
      <c r="F26" s="26">
        <v>20275600</v>
      </c>
      <c r="G26" s="26">
        <v>3744060</v>
      </c>
      <c r="H26" s="26">
        <v>3748375</v>
      </c>
    </row>
    <row r="29" spans="1:8">
      <c r="D29" s="12"/>
    </row>
  </sheetData>
  <mergeCells count="26">
    <mergeCell ref="G1:H1"/>
    <mergeCell ref="G2:H2"/>
    <mergeCell ref="G3:H3"/>
    <mergeCell ref="A4:H4"/>
    <mergeCell ref="A5:B5"/>
    <mergeCell ref="A6:B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5:C25"/>
    <mergeCell ref="B26:C26"/>
    <mergeCell ref="B19:C19"/>
    <mergeCell ref="B20:C20"/>
    <mergeCell ref="B21:C21"/>
    <mergeCell ref="B22:C22"/>
    <mergeCell ref="B23:C23"/>
    <mergeCell ref="B24:C24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A19" workbookViewId="0">
      <selection activeCell="G39" sqref="G39"/>
    </sheetView>
  </sheetViews>
  <sheetFormatPr defaultRowHeight="12.75"/>
  <cols>
    <col min="1" max="1" width="8.85546875" customWidth="1"/>
    <col min="2" max="2" width="28.42578125" customWidth="1"/>
    <col min="3" max="3" width="22" customWidth="1"/>
    <col min="4" max="8" width="13.42578125" customWidth="1"/>
  </cols>
  <sheetData>
    <row r="1" spans="1:8">
      <c r="A1" s="1"/>
      <c r="B1" s="1"/>
      <c r="C1" s="1"/>
      <c r="D1" s="1"/>
      <c r="E1" s="1"/>
      <c r="F1" s="1"/>
      <c r="G1" s="57" t="s">
        <v>122</v>
      </c>
      <c r="H1" s="57"/>
    </row>
    <row r="2" spans="1:8" ht="12.75" customHeight="1">
      <c r="A2" s="1"/>
      <c r="B2" s="1"/>
      <c r="C2" s="1"/>
      <c r="D2" s="1"/>
      <c r="E2" s="1"/>
      <c r="F2" s="1"/>
      <c r="G2" s="44" t="s">
        <v>1</v>
      </c>
      <c r="H2" s="44"/>
    </row>
    <row r="3" spans="1:8" ht="12.75" customHeight="1">
      <c r="A3" s="1"/>
      <c r="B3" s="1"/>
      <c r="C3" s="1"/>
      <c r="D3" s="1"/>
      <c r="E3" s="1"/>
      <c r="F3" s="1"/>
      <c r="G3" s="44" t="s">
        <v>236</v>
      </c>
      <c r="H3" s="44"/>
    </row>
    <row r="4" spans="1:8" ht="12.75" customHeight="1">
      <c r="A4" s="45" t="s">
        <v>123</v>
      </c>
      <c r="B4" s="45"/>
      <c r="C4" s="45"/>
      <c r="D4" s="45"/>
      <c r="E4" s="45"/>
      <c r="F4" s="45"/>
      <c r="G4" s="45"/>
      <c r="H4" s="45"/>
    </row>
    <row r="5" spans="1:8">
      <c r="A5" s="46" t="s">
        <v>3</v>
      </c>
      <c r="B5" s="46"/>
      <c r="C5" s="1"/>
      <c r="D5" s="1"/>
      <c r="E5" s="1"/>
      <c r="F5" s="1"/>
      <c r="G5" s="1"/>
      <c r="H5" s="1"/>
    </row>
    <row r="6" spans="1:8">
      <c r="A6" s="59" t="s">
        <v>4</v>
      </c>
      <c r="B6" s="59"/>
      <c r="C6" s="1"/>
      <c r="D6" s="1"/>
      <c r="E6" s="1"/>
      <c r="F6" s="1"/>
      <c r="G6" s="1"/>
      <c r="H6" s="2" t="s">
        <v>5</v>
      </c>
    </row>
    <row r="7" spans="1:8" ht="21">
      <c r="A7" s="3" t="s">
        <v>38</v>
      </c>
      <c r="B7" s="41" t="s">
        <v>7</v>
      </c>
      <c r="C7" s="41"/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8">
      <c r="A8" s="4" t="s">
        <v>13</v>
      </c>
      <c r="B8" s="42" t="s">
        <v>14</v>
      </c>
      <c r="C8" s="42"/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</row>
    <row r="9" spans="1:8">
      <c r="A9" s="27" t="s">
        <v>124</v>
      </c>
      <c r="B9" s="53" t="s">
        <v>125</v>
      </c>
      <c r="C9" s="53"/>
      <c r="D9" s="33">
        <f>D10+D11</f>
        <v>38681735</v>
      </c>
      <c r="E9" s="33">
        <v>36849927</v>
      </c>
      <c r="F9" s="33">
        <v>44708000</v>
      </c>
      <c r="G9" s="33">
        <v>42180709</v>
      </c>
      <c r="H9" s="33">
        <v>42622567</v>
      </c>
    </row>
    <row r="10" spans="1:8">
      <c r="A10" s="30" t="s">
        <v>23</v>
      </c>
      <c r="B10" s="48" t="s">
        <v>24</v>
      </c>
      <c r="C10" s="48"/>
      <c r="D10" s="29">
        <v>34506098</v>
      </c>
      <c r="E10" s="29">
        <v>36779927</v>
      </c>
      <c r="F10" s="29">
        <v>44608000</v>
      </c>
      <c r="G10" s="29">
        <v>42076709</v>
      </c>
      <c r="H10" s="29">
        <v>42522567</v>
      </c>
    </row>
    <row r="11" spans="1:8">
      <c r="A11" s="30" t="s">
        <v>23</v>
      </c>
      <c r="B11" s="48" t="s">
        <v>25</v>
      </c>
      <c r="C11" s="48"/>
      <c r="D11" s="29">
        <v>4175637</v>
      </c>
      <c r="E11" s="29">
        <v>70000</v>
      </c>
      <c r="F11" s="29">
        <v>100000</v>
      </c>
      <c r="G11" s="29">
        <v>104000</v>
      </c>
      <c r="H11" s="29">
        <v>100000</v>
      </c>
    </row>
    <row r="12" spans="1:8">
      <c r="A12" s="27" t="s">
        <v>126</v>
      </c>
      <c r="B12" s="53" t="s">
        <v>127</v>
      </c>
      <c r="C12" s="53"/>
      <c r="D12" s="33">
        <f>D13+D14</f>
        <v>262022622</v>
      </c>
      <c r="E12" s="33">
        <v>297750099</v>
      </c>
      <c r="F12" s="33">
        <v>301624479</v>
      </c>
      <c r="G12" s="33">
        <v>306200414</v>
      </c>
      <c r="H12" s="33">
        <v>308023590</v>
      </c>
    </row>
    <row r="13" spans="1:8">
      <c r="A13" s="30" t="s">
        <v>23</v>
      </c>
      <c r="B13" s="48" t="s">
        <v>24</v>
      </c>
      <c r="C13" s="48"/>
      <c r="D13" s="29">
        <v>237961533</v>
      </c>
      <c r="E13" s="29">
        <v>288622739</v>
      </c>
      <c r="F13" s="29">
        <v>284580379</v>
      </c>
      <c r="G13" s="29">
        <v>304601854</v>
      </c>
      <c r="H13" s="29">
        <v>306422215</v>
      </c>
    </row>
    <row r="14" spans="1:8">
      <c r="A14" s="30" t="s">
        <v>23</v>
      </c>
      <c r="B14" s="48" t="s">
        <v>25</v>
      </c>
      <c r="C14" s="48"/>
      <c r="D14" s="29">
        <v>24061089</v>
      </c>
      <c r="E14" s="29">
        <v>9127360</v>
      </c>
      <c r="F14" s="29">
        <v>17044100</v>
      </c>
      <c r="G14" s="29">
        <v>1598560</v>
      </c>
      <c r="H14" s="29">
        <v>1601375</v>
      </c>
    </row>
    <row r="15" spans="1:8" ht="12.75" customHeight="1">
      <c r="A15" s="27" t="s">
        <v>128</v>
      </c>
      <c r="B15" s="53" t="s">
        <v>129</v>
      </c>
      <c r="C15" s="53"/>
      <c r="D15" s="33">
        <f>D16+D17</f>
        <v>14048408</v>
      </c>
      <c r="E15" s="33">
        <v>12451700</v>
      </c>
      <c r="F15" s="33">
        <v>10083700</v>
      </c>
      <c r="G15" s="33">
        <v>10393700</v>
      </c>
      <c r="H15" s="33">
        <v>10683700</v>
      </c>
    </row>
    <row r="16" spans="1:8">
      <c r="A16" s="30" t="s">
        <v>23</v>
      </c>
      <c r="B16" s="48" t="s">
        <v>24</v>
      </c>
      <c r="C16" s="48"/>
      <c r="D16" s="29">
        <v>10392307</v>
      </c>
      <c r="E16" s="29">
        <v>11151700</v>
      </c>
      <c r="F16" s="29">
        <v>10083700</v>
      </c>
      <c r="G16" s="29">
        <v>10393700</v>
      </c>
      <c r="H16" s="29">
        <v>10683700</v>
      </c>
    </row>
    <row r="17" spans="1:8">
      <c r="A17" s="30" t="s">
        <v>23</v>
      </c>
      <c r="B17" s="48" t="s">
        <v>25</v>
      </c>
      <c r="C17" s="48"/>
      <c r="D17" s="29">
        <v>3656101</v>
      </c>
      <c r="E17" s="29">
        <v>1300000</v>
      </c>
      <c r="F17" s="29">
        <v>0</v>
      </c>
      <c r="G17" s="29">
        <v>0</v>
      </c>
      <c r="H17" s="29">
        <v>0</v>
      </c>
    </row>
    <row r="18" spans="1:8">
      <c r="A18" s="27" t="s">
        <v>130</v>
      </c>
      <c r="B18" s="53" t="s">
        <v>131</v>
      </c>
      <c r="C18" s="53"/>
      <c r="D18" s="33">
        <f>D19+D20</f>
        <v>31893014</v>
      </c>
      <c r="E18" s="33">
        <v>26968747</v>
      </c>
      <c r="F18" s="33">
        <v>17622579</v>
      </c>
      <c r="G18" s="33">
        <v>17839600</v>
      </c>
      <c r="H18" s="33">
        <v>18019000</v>
      </c>
    </row>
    <row r="19" spans="1:8">
      <c r="A19" s="30" t="s">
        <v>23</v>
      </c>
      <c r="B19" s="48" t="s">
        <v>24</v>
      </c>
      <c r="C19" s="48"/>
      <c r="D19" s="29">
        <v>20987709</v>
      </c>
      <c r="E19" s="29">
        <v>22000957</v>
      </c>
      <c r="F19" s="29">
        <v>16425579</v>
      </c>
      <c r="G19" s="29">
        <v>16642600</v>
      </c>
      <c r="H19" s="29">
        <v>16822000</v>
      </c>
    </row>
    <row r="20" spans="1:8">
      <c r="A20" s="30" t="s">
        <v>23</v>
      </c>
      <c r="B20" s="48" t="s">
        <v>25</v>
      </c>
      <c r="C20" s="48"/>
      <c r="D20" s="29">
        <v>10905305</v>
      </c>
      <c r="E20" s="29">
        <v>4967790</v>
      </c>
      <c r="F20" s="29">
        <v>1197000</v>
      </c>
      <c r="G20" s="29">
        <v>1197000</v>
      </c>
      <c r="H20" s="29">
        <v>1197000</v>
      </c>
    </row>
    <row r="21" spans="1:8">
      <c r="A21" s="27" t="s">
        <v>132</v>
      </c>
      <c r="B21" s="53" t="s">
        <v>133</v>
      </c>
      <c r="C21" s="53"/>
      <c r="D21" s="33">
        <f>D22+D23</f>
        <v>9141835</v>
      </c>
      <c r="E21" s="33">
        <v>11025880</v>
      </c>
      <c r="F21" s="33">
        <v>10125200</v>
      </c>
      <c r="G21" s="33">
        <v>10797633</v>
      </c>
      <c r="H21" s="33">
        <v>10921222</v>
      </c>
    </row>
    <row r="22" spans="1:8">
      <c r="A22" s="30" t="s">
        <v>23</v>
      </c>
      <c r="B22" s="48" t="s">
        <v>24</v>
      </c>
      <c r="C22" s="48"/>
      <c r="D22" s="29">
        <v>8944523</v>
      </c>
      <c r="E22" s="29">
        <v>10974880</v>
      </c>
      <c r="F22" s="29">
        <v>10065200</v>
      </c>
      <c r="G22" s="29">
        <v>10737633</v>
      </c>
      <c r="H22" s="29">
        <v>10861222</v>
      </c>
    </row>
    <row r="23" spans="1:8">
      <c r="A23" s="30" t="s">
        <v>23</v>
      </c>
      <c r="B23" s="48" t="s">
        <v>25</v>
      </c>
      <c r="C23" s="48"/>
      <c r="D23" s="29">
        <v>197312</v>
      </c>
      <c r="E23" s="29">
        <v>51000</v>
      </c>
      <c r="F23" s="29">
        <v>60000</v>
      </c>
      <c r="G23" s="29">
        <v>60000</v>
      </c>
      <c r="H23" s="29">
        <v>60000</v>
      </c>
    </row>
    <row r="24" spans="1:8" ht="12.75" customHeight="1">
      <c r="A24" s="27" t="s">
        <v>134</v>
      </c>
      <c r="B24" s="53" t="s">
        <v>135</v>
      </c>
      <c r="C24" s="53"/>
      <c r="D24" s="33">
        <f>D25+D26</f>
        <v>2787402</v>
      </c>
      <c r="E24" s="33">
        <v>3233200</v>
      </c>
      <c r="F24" s="33">
        <v>2800000</v>
      </c>
      <c r="G24" s="33">
        <v>3021640</v>
      </c>
      <c r="H24" s="33">
        <v>3051370</v>
      </c>
    </row>
    <row r="25" spans="1:8">
      <c r="A25" s="30" t="s">
        <v>23</v>
      </c>
      <c r="B25" s="48" t="s">
        <v>24</v>
      </c>
      <c r="C25" s="48"/>
      <c r="D25" s="29">
        <v>2644502</v>
      </c>
      <c r="E25" s="29">
        <v>3233200</v>
      </c>
      <c r="F25" s="29">
        <v>2800000</v>
      </c>
      <c r="G25" s="29">
        <v>3021640</v>
      </c>
      <c r="H25" s="29">
        <v>3051370</v>
      </c>
    </row>
    <row r="26" spans="1:8">
      <c r="A26" s="30" t="s">
        <v>23</v>
      </c>
      <c r="B26" s="48" t="s">
        <v>25</v>
      </c>
      <c r="C26" s="48"/>
      <c r="D26" s="29">
        <v>142900</v>
      </c>
      <c r="E26" s="29">
        <v>0</v>
      </c>
      <c r="F26" s="29">
        <v>0</v>
      </c>
      <c r="G26" s="29">
        <v>0</v>
      </c>
      <c r="H26" s="29">
        <v>0</v>
      </c>
    </row>
    <row r="27" spans="1:8">
      <c r="A27" s="27" t="s">
        <v>136</v>
      </c>
      <c r="B27" s="53" t="s">
        <v>137</v>
      </c>
      <c r="C27" s="53"/>
      <c r="D27" s="33">
        <f>D28+D29</f>
        <v>18680544</v>
      </c>
      <c r="E27" s="33">
        <v>10269562</v>
      </c>
      <c r="F27" s="33">
        <v>10610000</v>
      </c>
      <c r="G27" s="33">
        <v>11820000</v>
      </c>
      <c r="H27" s="33">
        <v>12230000</v>
      </c>
    </row>
    <row r="28" spans="1:8">
      <c r="A28" s="30" t="s">
        <v>23</v>
      </c>
      <c r="B28" s="48" t="s">
        <v>24</v>
      </c>
      <c r="C28" s="48"/>
      <c r="D28" s="29">
        <v>9276524</v>
      </c>
      <c r="E28" s="29">
        <v>10269562</v>
      </c>
      <c r="F28" s="29">
        <v>10610000</v>
      </c>
      <c r="G28" s="29">
        <v>11120000</v>
      </c>
      <c r="H28" s="29">
        <v>11530000</v>
      </c>
    </row>
    <row r="29" spans="1:8">
      <c r="A29" s="30" t="s">
        <v>23</v>
      </c>
      <c r="B29" s="48" t="s">
        <v>25</v>
      </c>
      <c r="C29" s="48"/>
      <c r="D29" s="29">
        <v>9404020</v>
      </c>
      <c r="E29" s="29">
        <v>0</v>
      </c>
      <c r="F29" s="29">
        <v>0</v>
      </c>
      <c r="G29" s="29">
        <v>700000</v>
      </c>
      <c r="H29" s="29">
        <v>700000</v>
      </c>
    </row>
    <row r="30" spans="1:8">
      <c r="A30" s="27" t="s">
        <v>138</v>
      </c>
      <c r="B30" s="53" t="s">
        <v>139</v>
      </c>
      <c r="C30" s="53"/>
      <c r="D30" s="33">
        <f>D31+D32</f>
        <v>3328216</v>
      </c>
      <c r="E30" s="33">
        <v>1239355</v>
      </c>
      <c r="F30" s="33">
        <v>1590000</v>
      </c>
      <c r="G30" s="33">
        <v>1690000</v>
      </c>
      <c r="H30" s="33">
        <v>1790000</v>
      </c>
    </row>
    <row r="31" spans="1:8">
      <c r="A31" s="30" t="s">
        <v>23</v>
      </c>
      <c r="B31" s="48" t="s">
        <v>24</v>
      </c>
      <c r="C31" s="48"/>
      <c r="D31" s="29">
        <v>2194855</v>
      </c>
      <c r="E31" s="29">
        <v>1239355</v>
      </c>
      <c r="F31" s="29">
        <v>1590000</v>
      </c>
      <c r="G31" s="29">
        <v>1690000</v>
      </c>
      <c r="H31" s="29">
        <v>1790000</v>
      </c>
    </row>
    <row r="32" spans="1:8">
      <c r="A32" s="30" t="s">
        <v>23</v>
      </c>
      <c r="B32" s="48" t="s">
        <v>25</v>
      </c>
      <c r="C32" s="48"/>
      <c r="D32" s="29">
        <v>1133361</v>
      </c>
      <c r="E32" s="29">
        <v>0</v>
      </c>
      <c r="F32" s="29">
        <v>0</v>
      </c>
      <c r="G32" s="29">
        <v>0</v>
      </c>
      <c r="H32" s="29">
        <v>0</v>
      </c>
    </row>
    <row r="33" spans="1:8">
      <c r="A33" s="27" t="s">
        <v>140</v>
      </c>
      <c r="B33" s="53" t="s">
        <v>141</v>
      </c>
      <c r="C33" s="53"/>
      <c r="D33" s="33">
        <f>D34+D35</f>
        <v>5651907</v>
      </c>
      <c r="E33" s="33">
        <v>11054745</v>
      </c>
      <c r="F33" s="33">
        <v>4111500</v>
      </c>
      <c r="G33" s="33">
        <v>2333500</v>
      </c>
      <c r="H33" s="33">
        <v>2550000</v>
      </c>
    </row>
    <row r="34" spans="1:8">
      <c r="A34" s="30" t="s">
        <v>23</v>
      </c>
      <c r="B34" s="48" t="s">
        <v>24</v>
      </c>
      <c r="C34" s="48"/>
      <c r="D34" s="29">
        <v>2539160</v>
      </c>
      <c r="E34" s="29">
        <v>3460245</v>
      </c>
      <c r="F34" s="29">
        <v>2237000</v>
      </c>
      <c r="G34" s="29">
        <v>2249000</v>
      </c>
      <c r="H34" s="29">
        <v>2460000</v>
      </c>
    </row>
    <row r="35" spans="1:8">
      <c r="A35" s="30" t="s">
        <v>23</v>
      </c>
      <c r="B35" s="48" t="s">
        <v>25</v>
      </c>
      <c r="C35" s="48"/>
      <c r="D35" s="29">
        <v>3112747</v>
      </c>
      <c r="E35" s="29">
        <v>7594500</v>
      </c>
      <c r="F35" s="29">
        <v>1874500</v>
      </c>
      <c r="G35" s="29">
        <v>84500</v>
      </c>
      <c r="H35" s="29">
        <v>90000</v>
      </c>
    </row>
    <row r="36" spans="1:8">
      <c r="A36" s="27" t="s">
        <v>142</v>
      </c>
      <c r="B36" s="53" t="s">
        <v>143</v>
      </c>
      <c r="C36" s="53"/>
      <c r="D36" s="33">
        <f>D37+D38</f>
        <v>9119262</v>
      </c>
      <c r="E36" s="33">
        <v>3648800</v>
      </c>
      <c r="F36" s="33">
        <v>342700</v>
      </c>
      <c r="G36" s="33">
        <v>359830</v>
      </c>
      <c r="H36" s="33">
        <v>377820</v>
      </c>
    </row>
    <row r="37" spans="1:8">
      <c r="A37" s="30" t="s">
        <v>23</v>
      </c>
      <c r="B37" s="48" t="s">
        <v>24</v>
      </c>
      <c r="C37" s="48"/>
      <c r="D37" s="29">
        <v>1592012</v>
      </c>
      <c r="E37" s="29">
        <v>1118800</v>
      </c>
      <c r="F37" s="29">
        <v>342700</v>
      </c>
      <c r="G37" s="29">
        <v>359830</v>
      </c>
      <c r="H37" s="29">
        <v>377820</v>
      </c>
    </row>
    <row r="38" spans="1:8">
      <c r="A38" s="30" t="s">
        <v>23</v>
      </c>
      <c r="B38" s="48" t="s">
        <v>25</v>
      </c>
      <c r="C38" s="48"/>
      <c r="D38" s="29">
        <v>7527250</v>
      </c>
      <c r="E38" s="29">
        <v>2530000</v>
      </c>
      <c r="F38" s="29">
        <v>0</v>
      </c>
      <c r="G38" s="29">
        <v>0</v>
      </c>
      <c r="H38" s="29">
        <v>0</v>
      </c>
    </row>
    <row r="39" spans="1:8">
      <c r="A39" s="27" t="s">
        <v>31</v>
      </c>
      <c r="B39" s="49" t="s">
        <v>121</v>
      </c>
      <c r="C39" s="49"/>
      <c r="D39" s="26">
        <f>D9+D12+D15+D18+D21+D24+D27+D30+D33+D36</f>
        <v>395354945</v>
      </c>
      <c r="E39" s="26">
        <v>417328143</v>
      </c>
      <c r="F39" s="26">
        <v>403618158</v>
      </c>
      <c r="G39" s="26">
        <v>406637026</v>
      </c>
      <c r="H39" s="26">
        <v>410269269</v>
      </c>
    </row>
    <row r="40" spans="1:8">
      <c r="A40" s="25" t="s">
        <v>23</v>
      </c>
      <c r="B40" s="49" t="s">
        <v>24</v>
      </c>
      <c r="C40" s="49"/>
      <c r="D40" s="26">
        <f>D10+D13+D16+D19+D22+D25+D28+D31+D34+D37</f>
        <v>331039223</v>
      </c>
      <c r="E40" s="26">
        <v>388851365</v>
      </c>
      <c r="F40" s="26">
        <v>383342558</v>
      </c>
      <c r="G40" s="26">
        <v>402892966</v>
      </c>
      <c r="H40" s="26">
        <v>406520894</v>
      </c>
    </row>
    <row r="41" spans="1:8">
      <c r="A41" s="25" t="s">
        <v>23</v>
      </c>
      <c r="B41" s="49" t="s">
        <v>25</v>
      </c>
      <c r="C41" s="49"/>
      <c r="D41" s="26">
        <f>D11+D14+D17+D20+D23+D26+D29+D32+D35+D38</f>
        <v>64315722</v>
      </c>
      <c r="E41" s="26">
        <v>28476778</v>
      </c>
      <c r="F41" s="26">
        <v>20275600</v>
      </c>
      <c r="G41" s="26">
        <v>3744060</v>
      </c>
      <c r="H41" s="26">
        <v>3748375</v>
      </c>
    </row>
  </sheetData>
  <mergeCells count="41">
    <mergeCell ref="G1:H1"/>
    <mergeCell ref="G2:H2"/>
    <mergeCell ref="G3:H3"/>
    <mergeCell ref="B7:C7"/>
    <mergeCell ref="B8:C8"/>
    <mergeCell ref="A4:H4"/>
    <mergeCell ref="A5:B5"/>
    <mergeCell ref="A6:B6"/>
    <mergeCell ref="B9:C9"/>
    <mergeCell ref="B13:C13"/>
    <mergeCell ref="B14:C14"/>
    <mergeCell ref="B15:C15"/>
    <mergeCell ref="B10:C10"/>
    <mergeCell ref="B11:C11"/>
    <mergeCell ref="B12:C12"/>
    <mergeCell ref="B19:C19"/>
    <mergeCell ref="B20:C20"/>
    <mergeCell ref="B29:C29"/>
    <mergeCell ref="B30:C30"/>
    <mergeCell ref="B21:C21"/>
    <mergeCell ref="B16:C16"/>
    <mergeCell ref="B17:C17"/>
    <mergeCell ref="B18:C18"/>
    <mergeCell ref="B25:C25"/>
    <mergeCell ref="B26:C26"/>
    <mergeCell ref="B33:C33"/>
    <mergeCell ref="B34:C34"/>
    <mergeCell ref="B27:C27"/>
    <mergeCell ref="B22:C22"/>
    <mergeCell ref="B23:C23"/>
    <mergeCell ref="B24:C24"/>
    <mergeCell ref="B31:C31"/>
    <mergeCell ref="B32:C32"/>
    <mergeCell ref="B28:C28"/>
    <mergeCell ref="B38:C38"/>
    <mergeCell ref="B39:C39"/>
    <mergeCell ref="B40:C40"/>
    <mergeCell ref="B41:C41"/>
    <mergeCell ref="B35:C35"/>
    <mergeCell ref="B36:C36"/>
    <mergeCell ref="B37:C37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4" sqref="A4:G4"/>
    </sheetView>
  </sheetViews>
  <sheetFormatPr defaultRowHeight="12.75"/>
  <cols>
    <col min="1" max="1" width="8.85546875" customWidth="1"/>
    <col min="2" max="2" width="50.42578125" customWidth="1"/>
    <col min="3" max="7" width="13.42578125" customWidth="1"/>
  </cols>
  <sheetData>
    <row r="1" spans="1:7">
      <c r="A1" s="1"/>
      <c r="B1" s="1"/>
      <c r="C1" s="1"/>
      <c r="D1" s="1"/>
      <c r="E1" s="1"/>
      <c r="F1" s="57" t="s">
        <v>144</v>
      </c>
      <c r="G1" s="57"/>
    </row>
    <row r="2" spans="1:7">
      <c r="A2" s="1"/>
      <c r="B2" s="1"/>
      <c r="C2" s="1"/>
      <c r="D2" s="1"/>
      <c r="E2" s="1"/>
      <c r="F2" s="44" t="s">
        <v>1</v>
      </c>
      <c r="G2" s="44"/>
    </row>
    <row r="3" spans="1:7">
      <c r="A3" s="1"/>
      <c r="B3" s="1"/>
      <c r="C3" s="1"/>
      <c r="D3" s="1"/>
      <c r="E3" s="1"/>
      <c r="F3" s="44" t="s">
        <v>236</v>
      </c>
      <c r="G3" s="44"/>
    </row>
    <row r="4" spans="1:7">
      <c r="A4" s="45" t="s">
        <v>145</v>
      </c>
      <c r="B4" s="45"/>
      <c r="C4" s="45"/>
      <c r="D4" s="45"/>
      <c r="E4" s="45"/>
      <c r="F4" s="45"/>
      <c r="G4" s="45"/>
    </row>
    <row r="5" spans="1:7">
      <c r="A5" s="1"/>
      <c r="B5" s="1"/>
      <c r="C5" s="1"/>
      <c r="D5" s="1"/>
      <c r="E5" s="1"/>
      <c r="F5" s="1"/>
      <c r="G5" s="2" t="s">
        <v>5</v>
      </c>
    </row>
    <row r="6" spans="1:7" ht="21">
      <c r="A6" s="3" t="s">
        <v>38</v>
      </c>
      <c r="B6" s="3" t="s">
        <v>7</v>
      </c>
      <c r="C6" s="3" t="s">
        <v>146</v>
      </c>
      <c r="D6" s="3" t="s">
        <v>147</v>
      </c>
      <c r="E6" s="3" t="s">
        <v>148</v>
      </c>
      <c r="F6" s="3" t="s">
        <v>10</v>
      </c>
      <c r="G6" s="3" t="s">
        <v>11</v>
      </c>
    </row>
    <row r="7" spans="1:7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</row>
    <row r="8" spans="1:7">
      <c r="A8" s="9" t="s">
        <v>149</v>
      </c>
      <c r="B8" s="13" t="s">
        <v>29</v>
      </c>
      <c r="C8" s="7" t="s">
        <v>30</v>
      </c>
      <c r="D8" s="7" t="s">
        <v>30</v>
      </c>
      <c r="E8" s="7" t="s">
        <v>30</v>
      </c>
      <c r="F8" s="7" t="s">
        <v>30</v>
      </c>
      <c r="G8" s="7" t="s">
        <v>30</v>
      </c>
    </row>
    <row r="9" spans="1:7">
      <c r="A9" s="3" t="s">
        <v>23</v>
      </c>
      <c r="B9" s="11" t="s">
        <v>24</v>
      </c>
      <c r="C9" s="8" t="s">
        <v>30</v>
      </c>
      <c r="D9" s="8" t="s">
        <v>30</v>
      </c>
      <c r="E9" s="8" t="s">
        <v>30</v>
      </c>
      <c r="F9" s="8" t="s">
        <v>30</v>
      </c>
      <c r="G9" s="8" t="s">
        <v>30</v>
      </c>
    </row>
    <row r="10" spans="1:7">
      <c r="A10" s="3" t="s">
        <v>23</v>
      </c>
      <c r="B10" s="11" t="s">
        <v>25</v>
      </c>
      <c r="C10" s="8" t="s">
        <v>30</v>
      </c>
      <c r="D10" s="8" t="s">
        <v>30</v>
      </c>
      <c r="E10" s="8" t="s">
        <v>30</v>
      </c>
      <c r="F10" s="8" t="s">
        <v>30</v>
      </c>
      <c r="G10" s="8" t="s">
        <v>30</v>
      </c>
    </row>
    <row r="11" spans="1:7">
      <c r="A11" s="9" t="s">
        <v>149</v>
      </c>
      <c r="B11" s="10" t="s">
        <v>150</v>
      </c>
      <c r="C11" s="16" t="s">
        <v>30</v>
      </c>
      <c r="D11" s="16" t="s">
        <v>30</v>
      </c>
      <c r="E11" s="16" t="s">
        <v>30</v>
      </c>
      <c r="F11" s="16" t="s">
        <v>30</v>
      </c>
      <c r="G11" s="16" t="s">
        <v>30</v>
      </c>
    </row>
    <row r="12" spans="1:7">
      <c r="A12" s="4" t="s">
        <v>23</v>
      </c>
      <c r="B12" s="10" t="s">
        <v>24</v>
      </c>
      <c r="C12" s="16" t="s">
        <v>30</v>
      </c>
      <c r="D12" s="16" t="s">
        <v>30</v>
      </c>
      <c r="E12" s="16" t="s">
        <v>30</v>
      </c>
      <c r="F12" s="16" t="s">
        <v>30</v>
      </c>
      <c r="G12" s="16" t="s">
        <v>30</v>
      </c>
    </row>
    <row r="13" spans="1:7">
      <c r="A13" s="4" t="s">
        <v>23</v>
      </c>
      <c r="B13" s="10" t="s">
        <v>25</v>
      </c>
      <c r="C13" s="16" t="s">
        <v>30</v>
      </c>
      <c r="D13" s="16" t="s">
        <v>30</v>
      </c>
      <c r="E13" s="16" t="s">
        <v>30</v>
      </c>
      <c r="F13" s="16" t="s">
        <v>30</v>
      </c>
      <c r="G13" s="16" t="s">
        <v>30</v>
      </c>
    </row>
  </sheetData>
  <mergeCells count="4">
    <mergeCell ref="F1:G1"/>
    <mergeCell ref="F2:G2"/>
    <mergeCell ref="F3:G3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3" workbookViewId="0">
      <selection activeCell="H14" sqref="H14"/>
    </sheetView>
  </sheetViews>
  <sheetFormatPr defaultRowHeight="12.75"/>
  <cols>
    <col min="1" max="1" width="8.85546875" customWidth="1"/>
    <col min="2" max="2" width="28.42578125" customWidth="1"/>
    <col min="3" max="3" width="22" customWidth="1"/>
    <col min="4" max="8" width="13.42578125" customWidth="1"/>
  </cols>
  <sheetData>
    <row r="1" spans="1:8">
      <c r="A1" s="1"/>
      <c r="B1" s="1"/>
      <c r="C1" s="1"/>
      <c r="D1" s="1"/>
      <c r="E1" s="1"/>
      <c r="F1" s="1"/>
      <c r="G1" s="43" t="s">
        <v>151</v>
      </c>
      <c r="H1" s="43"/>
    </row>
    <row r="2" spans="1:8" ht="12.75" customHeight="1">
      <c r="A2" s="1"/>
      <c r="B2" s="1"/>
      <c r="C2" s="1"/>
      <c r="D2" s="1"/>
      <c r="E2" s="1"/>
      <c r="F2" s="1"/>
      <c r="G2" s="44" t="s">
        <v>1</v>
      </c>
      <c r="H2" s="44"/>
    </row>
    <row r="3" spans="1:8" ht="12.75" customHeight="1">
      <c r="A3" s="1"/>
      <c r="B3" s="1"/>
      <c r="C3" s="1"/>
      <c r="D3" s="1"/>
      <c r="E3" s="1"/>
      <c r="F3" s="1"/>
      <c r="G3" s="44" t="s">
        <v>236</v>
      </c>
      <c r="H3" s="44"/>
    </row>
    <row r="4" spans="1:8" ht="12.75" customHeight="1">
      <c r="A4" s="45" t="s">
        <v>152</v>
      </c>
      <c r="B4" s="45"/>
      <c r="C4" s="45"/>
      <c r="D4" s="45"/>
      <c r="E4" s="45"/>
      <c r="F4" s="45"/>
      <c r="G4" s="45"/>
      <c r="H4" s="45"/>
    </row>
    <row r="5" spans="1:8">
      <c r="A5" s="46" t="s">
        <v>3</v>
      </c>
      <c r="B5" s="46"/>
      <c r="C5" s="1"/>
      <c r="D5" s="1"/>
      <c r="E5" s="1"/>
      <c r="F5" s="1"/>
      <c r="G5" s="1"/>
      <c r="H5" s="1"/>
    </row>
    <row r="6" spans="1:8">
      <c r="A6" s="47" t="s">
        <v>4</v>
      </c>
      <c r="B6" s="47"/>
      <c r="C6" s="1"/>
      <c r="D6" s="1"/>
      <c r="E6" s="1"/>
      <c r="F6" s="1"/>
      <c r="G6" s="1"/>
      <c r="H6" s="2" t="s">
        <v>5</v>
      </c>
    </row>
    <row r="7" spans="1:8" ht="21">
      <c r="A7" s="3" t="s">
        <v>6</v>
      </c>
      <c r="B7" s="41" t="s">
        <v>7</v>
      </c>
      <c r="C7" s="41"/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8">
      <c r="A8" s="4" t="s">
        <v>13</v>
      </c>
      <c r="B8" s="42" t="s">
        <v>14</v>
      </c>
      <c r="C8" s="42"/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</row>
    <row r="9" spans="1:8" ht="12.75" customHeight="1">
      <c r="A9" s="42" t="s">
        <v>153</v>
      </c>
      <c r="B9" s="42"/>
      <c r="C9" s="42"/>
      <c r="D9" s="42"/>
      <c r="E9" s="42"/>
      <c r="F9" s="42"/>
      <c r="G9" s="42"/>
      <c r="H9" s="42"/>
    </row>
    <row r="10" spans="1:8" ht="12.75" customHeight="1">
      <c r="A10" s="30" t="s">
        <v>21</v>
      </c>
      <c r="B10" s="48" t="s">
        <v>154</v>
      </c>
      <c r="C10" s="48"/>
      <c r="D10" s="29">
        <v>31502644</v>
      </c>
      <c r="E10" s="29">
        <v>16524876</v>
      </c>
      <c r="F10" s="29">
        <v>0</v>
      </c>
      <c r="G10" s="29">
        <v>0</v>
      </c>
      <c r="H10" s="29">
        <v>0</v>
      </c>
    </row>
    <row r="11" spans="1:8" ht="30.75" customHeight="1">
      <c r="A11" s="30" t="s">
        <v>26</v>
      </c>
      <c r="B11" s="48" t="s">
        <v>155</v>
      </c>
      <c r="C11" s="48"/>
      <c r="D11" s="29">
        <v>0</v>
      </c>
      <c r="E11" s="29">
        <v>0</v>
      </c>
      <c r="F11" s="29">
        <v>0</v>
      </c>
      <c r="G11" s="29">
        <v>0</v>
      </c>
      <c r="H11" s="29">
        <v>0</v>
      </c>
    </row>
    <row r="12" spans="1:8" ht="12.75" customHeight="1">
      <c r="A12" s="30" t="s">
        <v>28</v>
      </c>
      <c r="B12" s="48" t="s">
        <v>156</v>
      </c>
      <c r="C12" s="48"/>
      <c r="D12" s="29">
        <v>2000000</v>
      </c>
      <c r="E12" s="29">
        <v>1000000</v>
      </c>
      <c r="F12" s="29">
        <v>0</v>
      </c>
      <c r="G12" s="29">
        <v>0</v>
      </c>
      <c r="H12" s="29">
        <v>0</v>
      </c>
    </row>
    <row r="13" spans="1:8">
      <c r="A13" s="30" t="s">
        <v>157</v>
      </c>
      <c r="B13" s="48" t="s">
        <v>158</v>
      </c>
      <c r="C13" s="48"/>
      <c r="D13" s="29">
        <v>0</v>
      </c>
      <c r="E13" s="29">
        <v>0</v>
      </c>
      <c r="F13" s="29">
        <v>0</v>
      </c>
      <c r="G13" s="29">
        <v>0</v>
      </c>
      <c r="H13" s="29">
        <v>0</v>
      </c>
    </row>
    <row r="14" spans="1:8">
      <c r="A14" s="30" t="s">
        <v>159</v>
      </c>
      <c r="B14" s="48" t="s">
        <v>160</v>
      </c>
      <c r="C14" s="48"/>
      <c r="D14" s="29">
        <v>2000000</v>
      </c>
      <c r="E14" s="29">
        <v>1000000</v>
      </c>
      <c r="F14" s="29">
        <v>0</v>
      </c>
      <c r="G14" s="29">
        <v>0</v>
      </c>
      <c r="H14" s="29">
        <v>0</v>
      </c>
    </row>
    <row r="15" spans="1:8">
      <c r="A15" s="30" t="s">
        <v>161</v>
      </c>
      <c r="B15" s="48" t="s">
        <v>162</v>
      </c>
      <c r="C15" s="48"/>
      <c r="D15" s="29">
        <v>0</v>
      </c>
      <c r="E15" s="29">
        <v>0</v>
      </c>
      <c r="F15" s="29">
        <v>0</v>
      </c>
      <c r="G15" s="29">
        <v>0</v>
      </c>
      <c r="H15" s="29">
        <v>0</v>
      </c>
    </row>
    <row r="16" spans="1:8">
      <c r="A16" s="30" t="s">
        <v>163</v>
      </c>
      <c r="B16" s="48" t="s">
        <v>164</v>
      </c>
      <c r="C16" s="48"/>
      <c r="D16" s="29">
        <v>1838572</v>
      </c>
      <c r="E16" s="29">
        <v>2699000</v>
      </c>
      <c r="F16" s="29">
        <v>2000000</v>
      </c>
      <c r="G16" s="29">
        <v>700000</v>
      </c>
      <c r="H16" s="29">
        <v>700000</v>
      </c>
    </row>
    <row r="17" spans="1:8">
      <c r="A17" s="30" t="s">
        <v>30</v>
      </c>
      <c r="B17" s="48" t="s">
        <v>165</v>
      </c>
      <c r="C17" s="48"/>
      <c r="D17" s="29">
        <v>35341216</v>
      </c>
      <c r="E17" s="29">
        <v>20223876</v>
      </c>
      <c r="F17" s="29">
        <v>2000000</v>
      </c>
      <c r="G17" s="29">
        <v>700000</v>
      </c>
      <c r="H17" s="29">
        <v>700000</v>
      </c>
    </row>
    <row r="18" spans="1:8" ht="21.75" customHeight="1">
      <c r="A18" s="30" t="s">
        <v>30</v>
      </c>
      <c r="B18" s="48" t="s">
        <v>166</v>
      </c>
      <c r="C18" s="48"/>
      <c r="D18" s="29">
        <v>33341216</v>
      </c>
      <c r="E18" s="29">
        <v>19223876</v>
      </c>
      <c r="F18" s="29">
        <v>2000000</v>
      </c>
      <c r="G18" s="29">
        <v>700000</v>
      </c>
      <c r="H18" s="29">
        <v>700000</v>
      </c>
    </row>
    <row r="19" spans="1:8" ht="12.75" customHeight="1">
      <c r="A19" s="52" t="s">
        <v>167</v>
      </c>
      <c r="B19" s="52"/>
      <c r="C19" s="52"/>
      <c r="D19" s="52"/>
      <c r="E19" s="52"/>
      <c r="F19" s="52"/>
      <c r="G19" s="52"/>
      <c r="H19" s="52"/>
    </row>
    <row r="20" spans="1:8" ht="12.75" customHeight="1">
      <c r="A20" s="30" t="s">
        <v>21</v>
      </c>
      <c r="B20" s="48" t="s">
        <v>168</v>
      </c>
      <c r="C20" s="48"/>
      <c r="D20" s="29">
        <v>32069425</v>
      </c>
      <c r="E20" s="29">
        <v>23003876</v>
      </c>
      <c r="F20" s="29">
        <v>17250000</v>
      </c>
      <c r="G20" s="29">
        <v>700000</v>
      </c>
      <c r="H20" s="29">
        <v>700000</v>
      </c>
    </row>
    <row r="21" spans="1:8">
      <c r="A21" s="30" t="s">
        <v>169</v>
      </c>
      <c r="B21" s="48" t="s">
        <v>170</v>
      </c>
      <c r="C21" s="48"/>
      <c r="D21" s="29">
        <v>929803</v>
      </c>
      <c r="E21" s="29">
        <v>2836128</v>
      </c>
      <c r="F21" s="29">
        <v>0</v>
      </c>
      <c r="G21" s="29">
        <v>0</v>
      </c>
      <c r="H21" s="29">
        <v>0</v>
      </c>
    </row>
    <row r="22" spans="1:8" ht="12.75" customHeight="1">
      <c r="A22" s="30" t="s">
        <v>171</v>
      </c>
      <c r="B22" s="48" t="s">
        <v>172</v>
      </c>
      <c r="C22" s="48"/>
      <c r="D22" s="29">
        <v>7527250</v>
      </c>
      <c r="E22" s="29">
        <v>2530000</v>
      </c>
      <c r="F22" s="29">
        <v>0</v>
      </c>
      <c r="G22" s="29">
        <v>0</v>
      </c>
      <c r="H22" s="29">
        <v>0</v>
      </c>
    </row>
    <row r="23" spans="1:8">
      <c r="A23" s="30" t="s">
        <v>173</v>
      </c>
      <c r="B23" s="48" t="s">
        <v>174</v>
      </c>
      <c r="C23" s="48"/>
      <c r="D23" s="29">
        <v>23612372</v>
      </c>
      <c r="E23" s="29">
        <v>17637748</v>
      </c>
      <c r="F23" s="29">
        <v>17250000</v>
      </c>
      <c r="G23" s="29">
        <v>700000</v>
      </c>
      <c r="H23" s="29">
        <v>700000</v>
      </c>
    </row>
    <row r="24" spans="1:8" ht="12.75" customHeight="1">
      <c r="A24" s="30" t="s">
        <v>26</v>
      </c>
      <c r="B24" s="48" t="s">
        <v>175</v>
      </c>
      <c r="C24" s="48"/>
      <c r="D24" s="29">
        <v>0</v>
      </c>
      <c r="E24" s="29">
        <v>0</v>
      </c>
      <c r="F24" s="29">
        <v>0</v>
      </c>
      <c r="G24" s="29">
        <v>0</v>
      </c>
      <c r="H24" s="29">
        <v>0</v>
      </c>
    </row>
    <row r="25" spans="1:8">
      <c r="A25" s="30" t="s">
        <v>28</v>
      </c>
      <c r="B25" s="48" t="s">
        <v>176</v>
      </c>
      <c r="C25" s="48"/>
      <c r="D25" s="29">
        <v>0</v>
      </c>
      <c r="E25" s="29">
        <v>0</v>
      </c>
      <c r="F25" s="29">
        <v>0</v>
      </c>
      <c r="G25" s="29">
        <v>0</v>
      </c>
      <c r="H25" s="29">
        <v>0</v>
      </c>
    </row>
    <row r="26" spans="1:8" ht="21.75" customHeight="1">
      <c r="A26" s="30" t="s">
        <v>161</v>
      </c>
      <c r="B26" s="48" t="s">
        <v>177</v>
      </c>
      <c r="C26" s="48"/>
      <c r="D26" s="29">
        <v>0</v>
      </c>
      <c r="E26" s="29">
        <v>0</v>
      </c>
      <c r="F26" s="29">
        <v>0</v>
      </c>
      <c r="G26" s="29">
        <v>0</v>
      </c>
      <c r="H26" s="29">
        <v>0</v>
      </c>
    </row>
    <row r="27" spans="1:8">
      <c r="A27" s="30" t="s">
        <v>163</v>
      </c>
      <c r="B27" s="48" t="s">
        <v>178</v>
      </c>
      <c r="C27" s="48"/>
      <c r="D27" s="29">
        <v>0</v>
      </c>
      <c r="E27" s="29">
        <v>0</v>
      </c>
      <c r="F27" s="29">
        <v>0</v>
      </c>
      <c r="G27" s="29">
        <v>0</v>
      </c>
      <c r="H27" s="29">
        <v>0</v>
      </c>
    </row>
    <row r="28" spans="1:8">
      <c r="A28" s="30" t="s">
        <v>179</v>
      </c>
      <c r="B28" s="48" t="s">
        <v>180</v>
      </c>
      <c r="C28" s="48"/>
      <c r="D28" s="29">
        <v>0</v>
      </c>
      <c r="E28" s="29">
        <v>0</v>
      </c>
      <c r="F28" s="29">
        <v>0</v>
      </c>
      <c r="G28" s="29">
        <v>0</v>
      </c>
      <c r="H28" s="29">
        <v>0</v>
      </c>
    </row>
    <row r="29" spans="1:8">
      <c r="A29" s="30" t="s">
        <v>30</v>
      </c>
      <c r="B29" s="48" t="s">
        <v>181</v>
      </c>
      <c r="C29" s="48"/>
      <c r="D29" s="29">
        <v>32069425</v>
      </c>
      <c r="E29" s="29">
        <v>23003876</v>
      </c>
      <c r="F29" s="29">
        <v>17250000</v>
      </c>
      <c r="G29" s="29">
        <v>700000</v>
      </c>
      <c r="H29" s="29">
        <v>700000</v>
      </c>
    </row>
    <row r="32" spans="1:8">
      <c r="D32" s="12"/>
      <c r="E32" s="12"/>
      <c r="F32" s="12"/>
      <c r="G32" s="12"/>
      <c r="H32" s="12"/>
    </row>
  </sheetData>
  <mergeCells count="29">
    <mergeCell ref="B25:C25"/>
    <mergeCell ref="B26:C26"/>
    <mergeCell ref="B27:C27"/>
    <mergeCell ref="B28:C28"/>
    <mergeCell ref="B29:C29"/>
    <mergeCell ref="A19:H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A9:H9"/>
    <mergeCell ref="B10:C10"/>
    <mergeCell ref="B11:C11"/>
    <mergeCell ref="B12:C12"/>
    <mergeCell ref="G1:H1"/>
    <mergeCell ref="G2:H2"/>
    <mergeCell ref="G3:H3"/>
    <mergeCell ref="A4:H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Додаток 1. </vt:lpstr>
      <vt:lpstr>Додаток 2.</vt:lpstr>
      <vt:lpstr>Додаток 3</vt:lpstr>
      <vt:lpstr>Додаток 4.</vt:lpstr>
      <vt:lpstr>Додаток 5.</vt:lpstr>
      <vt:lpstr>Додаток 6.</vt:lpstr>
      <vt:lpstr>Додаток 7.</vt:lpstr>
      <vt:lpstr>Додаток 8.</vt:lpstr>
      <vt:lpstr>Додаток 9.</vt:lpstr>
      <vt:lpstr>Додаток 10.</vt:lpstr>
      <vt:lpstr>Додаток 11.</vt:lpstr>
      <vt:lpstr>Додаток 12.</vt:lpstr>
      <vt:lpstr>Контроль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Пользователь Windows</cp:lastModifiedBy>
  <cp:lastPrinted>2024-12-16T13:41:03Z</cp:lastPrinted>
  <dcterms:created xsi:type="dcterms:W3CDTF">2024-11-13T14:43:28Z</dcterms:created>
  <dcterms:modified xsi:type="dcterms:W3CDTF">2025-04-10T09:01:40Z</dcterms:modified>
</cp:coreProperties>
</file>