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-07\Downloads\"/>
    </mc:Choice>
  </mc:AlternateContent>
  <xr:revisionPtr revIDLastSave="0" documentId="8_{E557CE9D-2E1B-4D7D-92C4-B071A33CEBB1}" xr6:coauthVersionLast="47" xr6:coauthVersionMax="47" xr10:uidLastSave="{00000000-0000-0000-0000-000000000000}"/>
  <bookViews>
    <workbookView xWindow="504" yWindow="1152" windowWidth="22536" windowHeight="8964" tabRatio="878" activeTab="4"/>
  </bookViews>
  <sheets>
    <sheet name="Дод1" sheetId="18" r:id="rId1"/>
    <sheet name="дод2 " sheetId="24" r:id="rId2"/>
    <sheet name="дод.3" sheetId="1" r:id="rId3"/>
    <sheet name="дод 5" sheetId="30" r:id="rId4"/>
    <sheet name="дод 7" sheetId="26" r:id="rId5"/>
  </sheets>
  <definedNames>
    <definedName name="_xlnm.Print_Titles" localSheetId="2">дод.3!$8:$11</definedName>
    <definedName name="_xlnm.Print_Area" localSheetId="4">'дод 7'!$B$1:$K$51</definedName>
    <definedName name="_xlnm.Print_Area" localSheetId="0">Дод1!$A$1:$F$103</definedName>
    <definedName name="_xlnm.Print_Area" localSheetId="1">'дод2 '!$A$1:$F$34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26" l="1"/>
  <c r="E32" i="30"/>
  <c r="E31" i="30" s="1"/>
  <c r="E25" i="30"/>
  <c r="E23" i="30"/>
  <c r="E21" i="30"/>
  <c r="E16" i="24"/>
  <c r="E27" i="24"/>
  <c r="F16" i="24"/>
  <c r="F12" i="24"/>
  <c r="D16" i="24"/>
  <c r="D27" i="24"/>
  <c r="C27" i="24" s="1"/>
  <c r="E30" i="24"/>
  <c r="F30" i="24"/>
  <c r="E29" i="24"/>
  <c r="F29" i="24"/>
  <c r="E28" i="24"/>
  <c r="F28" i="24"/>
  <c r="D30" i="24"/>
  <c r="C30" i="24"/>
  <c r="D29" i="24"/>
  <c r="D28" i="24"/>
  <c r="C28" i="24"/>
  <c r="C19" i="24"/>
  <c r="C18" i="24"/>
  <c r="C17" i="24"/>
  <c r="E12" i="24"/>
  <c r="E19" i="30"/>
  <c r="H34" i="26"/>
  <c r="H44" i="26"/>
  <c r="H31" i="26"/>
  <c r="H17" i="26"/>
  <c r="E17" i="30"/>
  <c r="K13" i="26"/>
  <c r="K12" i="26"/>
  <c r="H43" i="26"/>
  <c r="H41" i="26"/>
  <c r="H42" i="26"/>
  <c r="H40" i="26"/>
  <c r="J39" i="26"/>
  <c r="J38" i="26" s="1"/>
  <c r="H38" i="26" s="1"/>
  <c r="K39" i="26"/>
  <c r="K38" i="26"/>
  <c r="K50" i="26" s="1"/>
  <c r="J13" i="26"/>
  <c r="J12" i="26"/>
  <c r="H15" i="26"/>
  <c r="H14" i="26"/>
  <c r="D32" i="24"/>
  <c r="D23" i="24"/>
  <c r="E32" i="24"/>
  <c r="E23" i="24" s="1"/>
  <c r="F32" i="24"/>
  <c r="F23" i="24"/>
  <c r="D21" i="24"/>
  <c r="E21" i="24"/>
  <c r="F21" i="24"/>
  <c r="C31" i="24"/>
  <c r="C32" i="24"/>
  <c r="C20" i="24"/>
  <c r="C21" i="24" s="1"/>
  <c r="H46" i="26"/>
  <c r="H35" i="26"/>
  <c r="H33" i="26"/>
  <c r="H32" i="26"/>
  <c r="H30" i="26"/>
  <c r="H25" i="26"/>
  <c r="H24" i="26"/>
  <c r="H23" i="26"/>
  <c r="H22" i="26"/>
  <c r="H18" i="26"/>
  <c r="I13" i="26"/>
  <c r="I12" i="26"/>
  <c r="C23" i="24"/>
  <c r="E27" i="30"/>
  <c r="H29" i="26"/>
  <c r="H37" i="26"/>
  <c r="J48" i="26"/>
  <c r="J47" i="26" s="1"/>
  <c r="K47" i="26"/>
  <c r="I48" i="26"/>
  <c r="H48" i="26" s="1"/>
  <c r="I47" i="26"/>
  <c r="H47" i="26" s="1"/>
  <c r="H36" i="26"/>
  <c r="H19" i="26"/>
  <c r="H20" i="26"/>
  <c r="H21" i="26"/>
  <c r="H26" i="26"/>
  <c r="H27" i="26"/>
  <c r="H28" i="26"/>
  <c r="H49" i="26"/>
  <c r="E33" i="30"/>
  <c r="E42" i="30"/>
  <c r="E45" i="30"/>
  <c r="E44" i="30"/>
  <c r="C14" i="24"/>
  <c r="C15" i="24"/>
  <c r="C25" i="24"/>
  <c r="C26" i="24"/>
  <c r="H16" i="26"/>
  <c r="I39" i="26"/>
  <c r="I38" i="26"/>
  <c r="H39" i="26"/>
  <c r="H12" i="26"/>
  <c r="H13" i="26"/>
  <c r="D12" i="24"/>
  <c r="C16" i="24"/>
  <c r="C12" i="24" s="1"/>
  <c r="F27" i="24"/>
  <c r="C29" i="24"/>
  <c r="I50" i="26"/>
  <c r="J50" i="26" l="1"/>
  <c r="H50" i="26" s="1"/>
</calcChain>
</file>

<file path=xl/sharedStrings.xml><?xml version="1.0" encoding="utf-8"?>
<sst xmlns="http://schemas.openxmlformats.org/spreadsheetml/2006/main" count="791" uniqueCount="493">
  <si>
    <t>комунальні послуги та енергоносії</t>
  </si>
  <si>
    <t>0110000</t>
  </si>
  <si>
    <t>0111</t>
  </si>
  <si>
    <t>0100000</t>
  </si>
  <si>
    <t>Внутрішнє фінансування</t>
  </si>
  <si>
    <t>0111010</t>
  </si>
  <si>
    <t>0910</t>
  </si>
  <si>
    <t>0960</t>
  </si>
  <si>
    <t>1090</t>
  </si>
  <si>
    <t>3104</t>
  </si>
  <si>
    <t>1020</t>
  </si>
  <si>
    <t>0113104</t>
  </si>
  <si>
    <t>1010</t>
  </si>
  <si>
    <t>0824</t>
  </si>
  <si>
    <t>0828</t>
  </si>
  <si>
    <t>0829</t>
  </si>
  <si>
    <t>Проведення навчально-тренувальних зборів і змагань з олімпійських видів спорту</t>
  </si>
  <si>
    <t>0810</t>
  </si>
  <si>
    <t>0620</t>
  </si>
  <si>
    <t>0133</t>
  </si>
  <si>
    <t>0180</t>
  </si>
  <si>
    <t>грн.</t>
  </si>
  <si>
    <t>спеціальний фонд</t>
  </si>
  <si>
    <t>(грн.)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</si>
  <si>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</si>
  <si>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</si>
  <si>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</si>
  <si>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</si>
  <si>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</si>
  <si>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</si>
  <si>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</si>
  <si>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</si>
  <si>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</si>
  <si>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</si>
  <si>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</si>
  <si>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</si>
  <si>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Податок на майно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</si>
  <si>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</si>
  <si>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</si>
  <si>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</si>
  <si>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</si>
  <si>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</si>
  <si>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</si>
  <si>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</si>
  <si>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</si>
  <si>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</si>
  <si>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</si>
  <si>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</si>
  <si>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</si>
  <si>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</si>
  <si>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</si>
  <si>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Офіційні трансферти  </t>
  </si>
  <si>
    <t>Від органів державного управління  </t>
  </si>
  <si>
    <t>Базова дотація</t>
  </si>
  <si>
    <t>3105</t>
  </si>
  <si>
    <t>0113105</t>
  </si>
  <si>
    <t>Олевська міська рада</t>
  </si>
  <si>
    <t>0990</t>
  </si>
  <si>
    <t>Відділ освіти, молоді та спорту Олевської міської ради</t>
  </si>
  <si>
    <t>0921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</si>
  <si>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</si>
  <si>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</si>
  <si>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</si>
  <si>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</si>
  <si>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</si>
  <si>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</si>
  <si>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  </t>
  </si>
  <si>
    <t>0112010</t>
  </si>
  <si>
    <t>2010</t>
  </si>
  <si>
    <t>0731</t>
  </si>
  <si>
    <t>Багатопрофільна стаціонарна медична допомога населенню</t>
  </si>
  <si>
    <t>0763</t>
  </si>
  <si>
    <t>Надання дошкільної освіти</t>
  </si>
  <si>
    <t>Інші заходи в галузі культури і мистецтва</t>
  </si>
  <si>
    <t>Забезпечення діяльності інших закладів у сфері освіти</t>
  </si>
  <si>
    <t>Інші заходи у сфері соціального захисту і соціального забезпечення</t>
  </si>
  <si>
    <t>Забезпечення діяльності бібліотек</t>
  </si>
  <si>
    <t>4040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</si>
  <si>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</si>
  <si>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</si>
  <si>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0114082</t>
  </si>
  <si>
    <t>Первинна медична допомога населенню, що надається центрами первинної медичної (медико-санітарної) допомоги</t>
  </si>
  <si>
    <t>0112111</t>
  </si>
  <si>
    <t>1014060</t>
  </si>
  <si>
    <t>1014081</t>
  </si>
  <si>
    <t>1014082</t>
  </si>
  <si>
    <t>0600000</t>
  </si>
  <si>
    <t>0610000</t>
  </si>
  <si>
    <t>0615011</t>
  </si>
  <si>
    <t>0615031</t>
  </si>
  <si>
    <t>Організація благоустрою населених пунктів</t>
  </si>
  <si>
    <t>0116030</t>
  </si>
  <si>
    <t>0456</t>
  </si>
  <si>
    <t>0112152</t>
  </si>
  <si>
    <t>0113242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</si>
  <si>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</si>
  <si>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</si>
  <si>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</si>
  <si>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</si>
  <si>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</si>
  <si>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реабілітаційних послуг особам з інвалідністю та дітям з інвалідністю</t>
  </si>
  <si>
    <t>0110180</t>
  </si>
  <si>
    <t>Інша діяльність у сфері державного управління</t>
  </si>
  <si>
    <t>Інші програми та заходи у сфері освіти</t>
  </si>
  <si>
    <t>0726</t>
  </si>
  <si>
    <t>0160</t>
  </si>
  <si>
    <t>2111</t>
  </si>
  <si>
    <t>2152</t>
  </si>
  <si>
    <t>Інші програми та заходи у сфері охорони здоров`я</t>
  </si>
  <si>
    <t>0113121</t>
  </si>
  <si>
    <t>3121</t>
  </si>
  <si>
    <t>1040</t>
  </si>
  <si>
    <t>3242</t>
  </si>
  <si>
    <t>4082</t>
  </si>
  <si>
    <t>6030</t>
  </si>
  <si>
    <t>0490</t>
  </si>
  <si>
    <t>7461</t>
  </si>
  <si>
    <t>загальний фонд</t>
  </si>
  <si>
    <t>Обласний бюджет Житомирської області</t>
  </si>
  <si>
    <t>Ліквідація іншого забруднення навколишнього природного середовища</t>
  </si>
  <si>
    <t>0610160</t>
  </si>
  <si>
    <t>5031</t>
  </si>
  <si>
    <t>1000000</t>
  </si>
  <si>
    <t>1010000</t>
  </si>
  <si>
    <t>1010160</t>
  </si>
  <si>
    <t>1014030</t>
  </si>
  <si>
    <t>4030</t>
  </si>
  <si>
    <t>1014040</t>
  </si>
  <si>
    <t>4060</t>
  </si>
  <si>
    <t>4081</t>
  </si>
  <si>
    <t>Забезпечення діяльності інших закладів в галузі культури і мистецтва</t>
  </si>
  <si>
    <t>Дотації з державного бюджету місцевим бюджетам</t>
  </si>
  <si>
    <t>0117680</t>
  </si>
  <si>
    <t>7680</t>
  </si>
  <si>
    <t>Членські внески до асоціацій органів місцевого самоврядування</t>
  </si>
  <si>
    <t xml:space="preserve">               код бюджету</t>
  </si>
  <si>
    <t>Код Програмної класифікації видатків та кредитування 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</si>
  <si>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</si>
  <si>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</si>
  <si>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</si>
  <si>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</si>
  <si>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</si>
  <si>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</si>
  <si>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</si>
  <si>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Додаток № 3</t>
  </si>
  <si>
    <t>Дата і номер документа, яким затверджено місцеву регіональну програму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</si>
  <si>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</si>
  <si>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</si>
  <si>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</si>
  <si>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</si>
  <si>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</si>
  <si>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 тому числі бюджет розвитку</t>
  </si>
  <si>
    <t>1</t>
  </si>
  <si>
    <t>2</t>
  </si>
  <si>
    <t>3</t>
  </si>
  <si>
    <t>0320</t>
  </si>
  <si>
    <t>Разом доходів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</si>
  <si>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</si>
  <si>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Екологічний податок </t>
  </si>
  <si>
    <t>Інші податки та збори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</si>
  <si>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</si>
  <si>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</si>
  <si>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(грн)</t>
  </si>
  <si>
    <t>Найменування згідно з Класифікацією фінансування бюджету</t>
  </si>
  <si>
    <t>Усього</t>
  </si>
  <si>
    <t>усього</t>
  </si>
  <si>
    <t>в тому числі бюджет розвитку</t>
  </si>
  <si>
    <t>Фінансування за типом кредитора</t>
  </si>
  <si>
    <t>Х</t>
  </si>
  <si>
    <t>Загальне фінансування</t>
  </si>
  <si>
    <t xml:space="preserve">  Фінансування за типом боргового зобов"язання</t>
  </si>
  <si>
    <t>Код</t>
  </si>
  <si>
    <t>Фінансування за активними операціями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</si>
  <si>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</si>
  <si>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</si>
  <si>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</si>
  <si>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</si>
  <si>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</si>
  <si>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</si>
  <si>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</si>
  <si>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</si>
  <si>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</si>
  <si>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</si>
  <si>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</si>
  <si>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</si>
  <si>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8710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</si>
  <si>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</si>
  <si>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</si>
  <si>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</si>
  <si>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</si>
  <si>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Код бюджету</t>
  </si>
  <si>
    <t>0118313</t>
  </si>
  <si>
    <t>0513</t>
  </si>
  <si>
    <t>Акцизний податок з вироблених в Україні підакцизних товарів (продукції)</t>
  </si>
  <si>
    <t>Пальне</t>
  </si>
  <si>
    <t>Код Класифікації доходу бюджету /</t>
  </si>
  <si>
    <t>Найменування трансферту /</t>
  </si>
  <si>
    <t>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</si>
  <si>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</si>
  <si>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</si>
  <si>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</si>
  <si>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</si>
  <si>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</si>
  <si>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</t>
  </si>
  <si>
    <t>Найменування бюджету – отримувача міжбюджетного трансферту</t>
  </si>
  <si>
    <t>І. Трансферти із загального фонду бюджету</t>
  </si>
  <si>
    <t xml:space="preserve">                                                                                                                                                     </t>
  </si>
  <si>
    <t xml:space="preserve">  (грн)</t>
  </si>
  <si>
    <t>Бюджет Білокоровицької сільської територіальної громади</t>
  </si>
  <si>
    <t>1.  Показники міжбюджетних трансфертів з інших бюджетів</t>
  </si>
  <si>
    <t>Резервний фонд місцевого бюджету</t>
  </si>
  <si>
    <t>0611021</t>
  </si>
  <si>
    <t>0611070</t>
  </si>
  <si>
    <t>Надання позашкільної освіти закладами позашкільної освіти, заходи із позашкільної роботи з дітьми</t>
  </si>
  <si>
    <t>0611151</t>
  </si>
  <si>
    <t>Забезпечення діяльності інклюзивно-ресурсних центрів за рахунок коштів місцевого бюджету</t>
  </si>
  <si>
    <t>1011080</t>
  </si>
  <si>
    <t>1080</t>
  </si>
  <si>
    <t>0611141</t>
  </si>
  <si>
    <t>0611142</t>
  </si>
  <si>
    <t>Фінансове управління Олевської міської ради</t>
  </si>
  <si>
    <t>3710000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</si>
  <si>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</si>
  <si>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</si>
  <si>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3719770</t>
  </si>
  <si>
    <t>9770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</si>
  <si>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</si>
  <si>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</si>
  <si>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</si>
  <si>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Служба у справах дітей Олевської міської ради</t>
  </si>
  <si>
    <t>0910000</t>
  </si>
  <si>
    <t>0910160</t>
  </si>
  <si>
    <t>Відділ культури та туризму Олевської міської ради</t>
  </si>
  <si>
    <t>5011</t>
  </si>
  <si>
    <t>Найменування згідно
 з Класифікацією доходів бюджету</t>
  </si>
  <si>
    <t>Загальний
фонд</t>
  </si>
  <si>
    <t>у тому числі
бюджет
розвитку</t>
  </si>
  <si>
    <t>4</t>
  </si>
  <si>
    <t>5</t>
  </si>
  <si>
    <t>6</t>
  </si>
  <si>
    <t>10000000</t>
  </si>
  <si>
    <t>11000000</t>
  </si>
  <si>
    <t>11010000</t>
  </si>
  <si>
    <t>11010100</t>
  </si>
  <si>
    <t>11010400</t>
  </si>
  <si>
    <t>11010500</t>
  </si>
  <si>
    <t>11020000</t>
  </si>
  <si>
    <t>11020200</t>
  </si>
  <si>
    <t>13000000</t>
  </si>
  <si>
    <t>13010000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</si>
  <si>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</si>
  <si>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</si>
  <si>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</si>
  <si>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13030000</t>
  </si>
  <si>
    <t>13030100</t>
  </si>
  <si>
    <t>14000000</t>
  </si>
  <si>
    <t>14020000</t>
  </si>
  <si>
    <t>14021900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</si>
  <si>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</si>
  <si>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</si>
  <si>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</si>
  <si>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</si>
  <si>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</si>
  <si>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</si>
  <si>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</si>
  <si>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</si>
  <si>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</si>
  <si>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</si>
  <si>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18010000</t>
  </si>
  <si>
    <t>18010100</t>
  </si>
  <si>
    <t>18010200</t>
  </si>
  <si>
    <t>18010300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</si>
  <si>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</si>
  <si>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</si>
  <si>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</si>
  <si>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</si>
  <si>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</si>
  <si>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</si>
  <si>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</si>
  <si>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</si>
  <si>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</si>
  <si>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</si>
  <si>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</si>
  <si>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18030100</t>
  </si>
  <si>
    <t>18030200</t>
  </si>
  <si>
    <t>18050000</t>
  </si>
  <si>
    <t>18050300</t>
  </si>
  <si>
    <t>18050400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</si>
  <si>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</si>
  <si>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</si>
  <si>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</si>
  <si>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19010000</t>
  </si>
  <si>
    <t>19010100</t>
  </si>
  <si>
    <t>19010200</t>
  </si>
  <si>
    <t>19010300</t>
  </si>
  <si>
    <t>20000000</t>
  </si>
  <si>
    <t>22000000</t>
  </si>
  <si>
    <t>22010000</t>
  </si>
  <si>
    <t>22010300</t>
  </si>
  <si>
    <t>22012500</t>
  </si>
  <si>
    <t>22012600</t>
  </si>
  <si>
    <t>22080000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</si>
  <si>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</si>
  <si>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</si>
  <si>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</si>
  <si>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22090100</t>
  </si>
  <si>
    <t>24000000</t>
  </si>
  <si>
    <t>24060000</t>
  </si>
  <si>
    <t>24060300</t>
  </si>
  <si>
    <t>25000000</t>
  </si>
  <si>
    <t>25010000</t>
  </si>
  <si>
    <t>25010100</t>
  </si>
  <si>
    <t>25010300</t>
  </si>
  <si>
    <t>30000000</t>
  </si>
  <si>
    <t>33000000</t>
  </si>
  <si>
    <t>33010000</t>
  </si>
  <si>
    <t>33010100</t>
  </si>
  <si>
    <t/>
  </si>
  <si>
    <t>40000000</t>
  </si>
  <si>
    <t>41000000</t>
  </si>
  <si>
    <t>41020000</t>
  </si>
  <si>
    <t>41020100</t>
  </si>
  <si>
    <t>0611026</t>
  </si>
  <si>
    <t>1026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</si>
  <si>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</si>
  <si>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</si>
  <si>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</si>
  <si>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</si>
  <si>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0118220</t>
  </si>
  <si>
    <t>8220</t>
  </si>
  <si>
    <t>0380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</si>
  <si>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</si>
  <si>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</si>
  <si>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</si>
  <si>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</si>
  <si>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0113124</t>
  </si>
  <si>
    <t>3124</t>
  </si>
  <si>
    <t>Програма розвитку  фізичної культури і спорту та національно-патріотичного виховання дітей та молоді Олевської міської ради на 2022-2026 роки</t>
  </si>
  <si>
    <t>Секретар ради</t>
  </si>
  <si>
    <t>Сергій МЕЛЬНИК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</si>
  <si>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</si>
  <si>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</si>
  <si>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 xml:space="preserve">Розміщення бюджетних коштів на депозитах </t>
  </si>
  <si>
    <t>0651300000</t>
  </si>
  <si>
    <t>0610000000</t>
  </si>
  <si>
    <t>0652400000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</si>
  <si>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</si>
  <si>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</si>
  <si>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0900000</t>
  </si>
  <si>
    <t>Державний бюджет України</t>
  </si>
  <si>
    <t>Керівництво і управління у відповідній сфері у містах (місті Києві), селищах, селах, територіальних громадах</t>
  </si>
  <si>
    <t>1021</t>
  </si>
  <si>
    <t>1141</t>
  </si>
  <si>
    <t>1142</t>
  </si>
  <si>
    <t>1151</t>
  </si>
  <si>
    <t>Надання спеціалізованої освіти мистецькими школами</t>
  </si>
  <si>
    <t>3700000</t>
  </si>
  <si>
    <t>3710160</t>
  </si>
  <si>
    <t>3718710</t>
  </si>
  <si>
    <t>УСЬОГО</t>
  </si>
  <si>
    <t>21000000</t>
  </si>
  <si>
    <t>Доходи від власності та підприємницької діяльності  </t>
  </si>
  <si>
    <t>21080000</t>
  </si>
  <si>
    <t>21081100</t>
  </si>
  <si>
    <t>Адміністративні штрафи та інші санкції </t>
  </si>
  <si>
    <t>21081500</t>
  </si>
  <si>
    <t>Плата за оренду майна бюджетних установ, що здійснюється відповідно до Закону України «Про оренду державного та комунального майна»</t>
  </si>
  <si>
    <t xml:space="preserve">Додаток  № 2 </t>
  </si>
  <si>
    <t>0118130</t>
  </si>
  <si>
    <t>8130</t>
  </si>
  <si>
    <t>Забезпечення діяльності місцевої та добровільної пожежної охорони</t>
  </si>
  <si>
    <t>0116013</t>
  </si>
  <si>
    <t>6013</t>
  </si>
  <si>
    <t>Забезпечення діяльності водопровідно-каналізаційного господарства</t>
  </si>
  <si>
    <t>Додаток №5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</si>
  <si>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</si>
  <si>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</si>
  <si>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</si>
  <si>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</si>
  <si>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</si>
  <si>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Кошти, що передаються із загального фонду бюджету до бюджету розвитку (спеціального фонду)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</si>
  <si>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</si>
  <si>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</si>
  <si>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Розвиток здібностей у дітей та молоді з фізичної культури та спорту комунальними дитячо-юнацькими спортивними школами</t>
  </si>
  <si>
    <t>Штрафні санкції, що застосовуються відповідно до Закону України «Про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пального»</t>
  </si>
  <si>
    <t>Адміністративний збір, що справляється відповідно до Закону України «Про державну реєстрацію юридичних осіб, фізичних осіб - підприємців та громадських формувань»</t>
  </si>
  <si>
    <t>Фінансування  бюджету міської територіальної громади на 2026 рік</t>
  </si>
  <si>
    <t>,</t>
  </si>
  <si>
    <t>РОЗПОДІЛ
видатків  бюджету  міської територіальної громади на 2026 рік</t>
  </si>
  <si>
    <t>Міжбюджетні трансферти на 2026 рік</t>
  </si>
  <si>
    <t>Розподіл витрат  бюджету  міської територіальної громади на реалізацію місцевих/регіональних програм у 2026 році</t>
  </si>
  <si>
    <t>Інші програми та заходи у сфері охорони здоров’я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</si>
  <si>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</si>
  <si>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0113241</t>
  </si>
  <si>
    <t>3241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</si>
  <si>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</si>
  <si>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Відділ культури та туризму  Олевської міської ради</t>
  </si>
  <si>
    <t>Надходження від орендної плати за користування єдиним майновим комплексом та іншим державним майном</t>
  </si>
  <si>
    <t>Усього доходів
(без урахування міжбюджетних трансфертів)</t>
  </si>
  <si>
    <t xml:space="preserve">Додаток  № 1 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</si>
  <si>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</si>
  <si>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</si>
  <si>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8313</t>
  </si>
  <si>
    <t xml:space="preserve"> 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</si>
  <si>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</si>
  <si>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0611300</t>
  </si>
  <si>
    <t>13031000</t>
  </si>
  <si>
    <t>Рентна плата за користування надрами для видобування бурштину</t>
  </si>
  <si>
    <t>Доходи  бюджету міської територіальної громади на 2026 рік</t>
  </si>
  <si>
    <t>Програма розвитку старостинських округів Олевської міської територіальної громади на 2026 рік</t>
  </si>
  <si>
    <t>Програма фінансового забезпечення виконання депутатських повноважень на території Олевської міської територіальної громади на 2026 рік</t>
  </si>
  <si>
    <t xml:space="preserve">Програма підтримки
пологового відділення КНП "Олевська центральна лікарня" 
Олевської міської ради на 2026 рік
</t>
  </si>
  <si>
    <t>Додаток №7</t>
  </si>
  <si>
    <t>Програма фінансової підтримки комунального некомерційного підприємства «Олевська центральна лікарня» Олевської міської ради на 2026-2030 роки</t>
  </si>
  <si>
    <t>Програма фінансової підтримки комунального некомерційного підприємства «Олевський центр первинної медичної допомоги» Олевської міської ради на 2026-2030 роки</t>
  </si>
  <si>
    <t xml:space="preserve">Програма забезпечення громадян Олевської міської  територіальної громади життєво необхідними медичними препаратами та виробами медичного призначення на 2026-2030 роки
</t>
  </si>
  <si>
    <t>Програма компенсаційних виплат та надання пільг окремим категоріям громадян Олевської міської  територіальної громади на 2026-2030 роки</t>
  </si>
  <si>
    <t xml:space="preserve">Програма організації безоплатного поховання померлих (загиблих) військовослужбовців, учасників бойових дій внаслідок російської агресії та війни в Україні  Олевської міської територіальної громади на 2026 рік
</t>
  </si>
  <si>
    <t>Програма соціального захисту населення Олевської міської ради на 2026-2030 роки</t>
  </si>
  <si>
    <t>Програма соціальної підтримки  військовослужбовців, працівників Збройних Сил України, Національної гвардії України, Служби безпеки України, інших силових структур громади на 2026-2030 роки</t>
  </si>
  <si>
    <t>Комплексна програма підтримки  ветеранів війни, інвалідів війни, учасників бойових дій та членів їх сімей, а також членів сім’ї загиблих воїнів ЗСУ Олевської громади на 2026-2030 роки</t>
  </si>
  <si>
    <t>Програма національного спротиву та територіальної оборони Олевської міської територіальної громади на 2026-2030 роки</t>
  </si>
  <si>
    <t>Програма соціально-економічного розвитку Олевської міської територіальної громади на 2026 рік</t>
  </si>
  <si>
    <t xml:space="preserve"> Програма надання соціальних гарантій фізичним особам, які надають соціальні послуги з догляду на непрофесійній основі на 2026 рік</t>
  </si>
  <si>
    <t>Програма транспортування хворих з хронічною нирковою недостатністю, які отримують програмний гемодіаліз в лікувально-профілактичних закладах Житомирської області та проживають  на території Олевської міської територіальної громади на 2026 рік</t>
  </si>
  <si>
    <t>Програма із створення безбар'єрного простору в Олевській міській територіальній громаді на 2026-2030 роки</t>
  </si>
  <si>
    <t>Комплексна програма забезпечення пожежної та техногенної безпеки, цивільного захисту населення і територій Олевської міської територіальної громади від надзвичайних ситуацій на 2026-2030 роки</t>
  </si>
  <si>
    <t>Програма забезпечення мобілізаційної підготовки та оборонної роботи в Олевській міській територіальній громаді на 2026-2030 роки</t>
  </si>
  <si>
    <t>Рішення міської ради від 23.12.2025 № 2294</t>
  </si>
  <si>
    <t>Рішення міської ради від 23.12.2025 №2293</t>
  </si>
  <si>
    <t>Рішення міської ради від 23.12.2025 №2292</t>
  </si>
  <si>
    <t>Рішення міської ради від 23.12.2025 №2312</t>
  </si>
  <si>
    <t>Рішення міської ради від 23.12.2025 №2298</t>
  </si>
  <si>
    <t>Рішення міської ради від 23.12.2025 №2311</t>
  </si>
  <si>
    <t>Рішення міської ради від 23.12.2025 №2305</t>
  </si>
  <si>
    <t>Рішення міської ради від 23.12.2025 №2295</t>
  </si>
  <si>
    <t>Рішення міської ради від 23.12.2025 №2294</t>
  </si>
  <si>
    <t>Рішення міської ради від 23.12.2025 №2299</t>
  </si>
  <si>
    <t>Рішення міської ради від 23.12.2025 №2297</t>
  </si>
  <si>
    <t>Рішення міської ради від 23.12.2025 №2291</t>
  </si>
  <si>
    <t>Рішення міської ради від 23.12.2025 №2309</t>
  </si>
  <si>
    <t>Рішення міської ради від 23.12.2025 №2308</t>
  </si>
  <si>
    <t>Рішення міської ради від 23.12.2025 №2303</t>
  </si>
  <si>
    <t>Рішення міської ради від 23.12.2025 №2310</t>
  </si>
  <si>
    <t>Рішення міської ради від 23.12.2025 №2302</t>
  </si>
  <si>
    <t>Рішення міської ради від 23.12.2025 №2301</t>
  </si>
  <si>
    <t>Рішення міської ради від 23.12.2025 №2296</t>
  </si>
  <si>
    <t>Рішення міської ради від 23.12.2025 №2304</t>
  </si>
  <si>
    <t>Рішення міської ради від 23.12.2025 №2306</t>
  </si>
  <si>
    <t>Рішення міської ради від 10.10.2024 №1793</t>
  </si>
  <si>
    <t>Рішення міської ради від 09.09.2021 №520</t>
  </si>
  <si>
    <t>Рішення міської ради від 23.12.2025 №2290</t>
  </si>
  <si>
    <t>Рішення міської ради від 07.12.2021 №693</t>
  </si>
  <si>
    <t>Програми забезпечення діяльності  місцевої пожежної
охорони Олевської міської територіальної громади на 2026-2030 роки</t>
  </si>
  <si>
    <t>Програма «Організації харчування учнів та вихованців закладів освіти Олевської міської територіальної громади на 2024-2026 роки</t>
  </si>
  <si>
    <t>Програма розвитку освіти Олевської міської територіальної громадина на 2021-2026 роки</t>
  </si>
  <si>
    <t>Фінансування за рахунок зміни залишків коштів бюджетів</t>
  </si>
  <si>
    <t>На початок періоду</t>
  </si>
  <si>
    <t>На кінець періоду</t>
  </si>
  <si>
    <t xml:space="preserve">Інші розрахунки </t>
  </si>
  <si>
    <t>Зміни обсягів бюджетних коштів</t>
  </si>
  <si>
    <t>"Про внесення змін до бюджету Олевської міської  територіальної громади на 2026 рік"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</si>
  <si>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</si>
  <si>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</si>
  <si>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</si>
  <si>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</si>
  <si>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</si>
  <si>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</si>
  <si>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</si>
  <si>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</si>
  <si>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</si>
  <si>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</si>
  <si>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</si>
  <si>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</si>
  <si>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1300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</si>
  <si>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</si>
  <si>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</si>
  <si>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</si>
  <si>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</si>
  <si>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</si>
  <si>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</si>
  <si>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 xml:space="preserve">Секретар ради </t>
  </si>
  <si>
    <t>до рішення LXVIIІ сесії Олевської міської ради VІІІ скликання  від  08.01.2026 року №2314</t>
  </si>
  <si>
    <t xml:space="preserve">до рішення LXVIIІ сесії Олевської міської ради VІІІ скликання  від  08.01.2026 року №2314 </t>
  </si>
  <si>
    <t>9900000000</t>
  </si>
  <si>
    <t xml:space="preserve">
Програма підтримки медичних пунктів тимчасового базування Олевської міської ТГ  на 2026-2030 роки
</t>
  </si>
  <si>
    <t>Рішення міської ради від 08.01.2026 №2326</t>
  </si>
  <si>
    <t>Програма розвитку культури Олевської міської ради на 2026-2030 роки</t>
  </si>
  <si>
    <t>Рішення міської ради від 08.01.2026 №2328</t>
  </si>
  <si>
    <t>Програма про сплату членських внесків до асоціацій  України на 2026-2030 роки</t>
  </si>
  <si>
    <t xml:space="preserve">Програма "Охорона навколишнього природного середовища та раціональне використання  природних ресурсів на 2026-2030 роки"
</t>
  </si>
  <si>
    <t>Програма надання одноразової допомоги дітям-сиротам і дітям, позбавлених батьківського піклування, яким виповнюється 18 років на 2026-2030 роки</t>
  </si>
  <si>
    <t>Рішення міської ради від 23.12.2025 №2313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</si>
</sst>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_-* #,##0.00_р_._-;\-* #,##0.00_р_._-;_-* &quot;-&quot;??_р_._-;_-@_-"/>
    <numFmt numFmtId="202" formatCode="#,##0.0"/>
    <numFmt numFmtId="215" formatCode="#,##0.00_ ;\-#,##0.00\ "/>
  </numFmts>
  <fonts count="55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i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sz val="11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SansSerif"/>
      <charset val="204"/>
    </font>
    <font>
      <b/>
      <sz val="1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5" fillId="0" borderId="0"/>
    <xf numFmtId="0" fontId="16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6" fillId="22" borderId="2" applyNumberFormat="0" applyAlignment="0" applyProtection="0"/>
    <xf numFmtId="0" fontId="11" fillId="22" borderId="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>
      <alignment vertical="top"/>
    </xf>
    <xf numFmtId="0" fontId="8" fillId="0" borderId="3" applyNumberFormat="0" applyFill="0" applyAlignment="0" applyProtection="0"/>
    <xf numFmtId="0" fontId="12" fillId="13" borderId="0" applyNumberFormat="0" applyBorder="0" applyAlignment="0" applyProtection="0"/>
    <xf numFmtId="0" fontId="49" fillId="0" borderId="0"/>
    <xf numFmtId="0" fontId="48" fillId="0" borderId="0"/>
    <xf numFmtId="0" fontId="40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10" borderId="4" applyNumberFormat="0" applyFont="0" applyAlignment="0" applyProtection="0"/>
    <xf numFmtId="0" fontId="14" fillId="0" borderId="0"/>
    <xf numFmtId="181" fontId="15" fillId="0" borderId="0" applyFont="0" applyFill="0" applyBorder="0" applyAlignment="0" applyProtection="0"/>
    <xf numFmtId="0" fontId="4" fillId="4" borderId="0" applyNumberFormat="0" applyBorder="0" applyAlignment="0" applyProtection="0"/>
    <xf numFmtId="0" fontId="53" fillId="28" borderId="0" applyNumberFormat="0" applyBorder="0" applyAlignment="0" applyProtection="0"/>
    <xf numFmtId="0" fontId="54" fillId="29" borderId="0" applyNumberFormat="0" applyBorder="0" applyAlignment="0" applyProtection="0"/>
  </cellStyleXfs>
  <cellXfs count="278">
    <xf numFmtId="0" fontId="0" fillId="0" borderId="0" xfId="0"/>
    <xf numFmtId="0" fontId="1" fillId="0" borderId="0" xfId="0" applyNumberFormat="1" applyFont="1" applyFill="1" applyAlignment="1" applyProtection="1"/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202" fontId="21" fillId="0" borderId="0" xfId="0" applyNumberFormat="1" applyFont="1" applyBorder="1" applyAlignment="1">
      <alignment vertical="justify"/>
    </xf>
    <xf numFmtId="0" fontId="22" fillId="0" borderId="0" xfId="0" applyFont="1"/>
    <xf numFmtId="0" fontId="26" fillId="0" borderId="5" xfId="0" quotePrefix="1" applyFont="1" applyFill="1" applyBorder="1" applyAlignment="1">
      <alignment horizontal="center" vertical="center" wrapText="1"/>
    </xf>
    <xf numFmtId="2" fontId="26" fillId="0" borderId="5" xfId="0" quotePrefix="1" applyNumberFormat="1" applyFont="1" applyFill="1" applyBorder="1" applyAlignment="1">
      <alignment horizontal="center" vertical="center" wrapText="1"/>
    </xf>
    <xf numFmtId="0" fontId="30" fillId="0" borderId="5" xfId="52" applyFont="1" applyFill="1" applyBorder="1" applyAlignment="1">
      <alignment horizontal="center" vertical="center" wrapText="1"/>
    </xf>
    <xf numFmtId="2" fontId="30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5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18" fillId="0" borderId="0" xfId="0" applyNumberFormat="1" applyFont="1" applyFill="1" applyAlignment="1" applyProtection="1"/>
    <xf numFmtId="0" fontId="18" fillId="0" borderId="0" xfId="0" applyFont="1" applyFill="1"/>
    <xf numFmtId="0" fontId="1" fillId="0" borderId="0" xfId="0" applyFont="1" applyFill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202" fontId="35" fillId="0" borderId="0" xfId="0" applyNumberFormat="1" applyFont="1" applyBorder="1" applyAlignment="1">
      <alignment vertical="justify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23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49" fontId="19" fillId="0" borderId="0" xfId="56" applyNumberFormat="1" applyFont="1" applyBorder="1" applyAlignment="1"/>
    <xf numFmtId="49" fontId="36" fillId="0" borderId="0" xfId="56" applyNumberFormat="1" applyFont="1" applyBorder="1" applyAlignment="1"/>
    <xf numFmtId="0" fontId="22" fillId="0" borderId="0" xfId="57" applyFont="1"/>
    <xf numFmtId="0" fontId="22" fillId="0" borderId="0" xfId="0" applyFont="1" applyBorder="1" applyAlignment="1">
      <alignment horizontal="left" vertical="center" wrapText="1"/>
    </xf>
    <xf numFmtId="0" fontId="26" fillId="0" borderId="0" xfId="0" applyNumberFormat="1" applyFont="1" applyFill="1" applyAlignment="1" applyProtection="1"/>
    <xf numFmtId="0" fontId="26" fillId="0" borderId="0" xfId="0" applyNumberFormat="1" applyFont="1" applyFill="1" applyAlignment="1" applyProtection="1">
      <alignment vertical="top"/>
    </xf>
    <xf numFmtId="0" fontId="26" fillId="0" borderId="0" xfId="0" applyFont="1" applyFill="1"/>
    <xf numFmtId="0" fontId="26" fillId="0" borderId="0" xfId="0" applyNumberFormat="1" applyFont="1" applyFill="1" applyAlignment="1" applyProtection="1">
      <alignment horizontal="left" vertical="top"/>
    </xf>
    <xf numFmtId="0" fontId="26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6" fillId="0" borderId="6" xfId="0" applyNumberFormat="1" applyFont="1" applyFill="1" applyBorder="1" applyAlignment="1" applyProtection="1">
      <alignment horizontal="right" vertical="center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/>
    </xf>
    <xf numFmtId="49" fontId="26" fillId="0" borderId="5" xfId="0" quotePrefix="1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49" fontId="26" fillId="0" borderId="5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NumberFormat="1" applyFont="1" applyFill="1" applyAlignment="1" applyProtection="1">
      <alignment vertical="top"/>
    </xf>
    <xf numFmtId="0" fontId="18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6" xfId="0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18" fillId="0" borderId="5" xfId="0" applyFont="1" applyFill="1" applyBorder="1" applyAlignment="1">
      <alignment horizontal="center" vertical="top" wrapText="1"/>
    </xf>
    <xf numFmtId="49" fontId="31" fillId="0" borderId="5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top"/>
    </xf>
    <xf numFmtId="0" fontId="30" fillId="0" borderId="5" xfId="52" quotePrefix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202" fontId="21" fillId="0" borderId="0" xfId="0" applyNumberFormat="1" applyFont="1" applyFill="1" applyBorder="1" applyAlignment="1">
      <alignment vertical="justify"/>
    </xf>
    <xf numFmtId="202" fontId="25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0" fillId="0" borderId="0" xfId="0" applyFont="1"/>
    <xf numFmtId="0" fontId="51" fillId="0" borderId="0" xfId="0" applyFont="1" applyAlignment="1">
      <alignment horizontal="justify"/>
    </xf>
    <xf numFmtId="0" fontId="13" fillId="0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indent="15"/>
    </xf>
    <xf numFmtId="0" fontId="18" fillId="0" borderId="0" xfId="0" applyFont="1" applyFill="1" applyAlignment="1">
      <alignment wrapText="1"/>
    </xf>
    <xf numFmtId="0" fontId="18" fillId="0" borderId="0" xfId="56" applyFont="1" applyFill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indent="5"/>
    </xf>
    <xf numFmtId="0" fontId="18" fillId="0" borderId="0" xfId="0" applyFont="1" applyAlignment="1">
      <alignment horizontal="right"/>
    </xf>
    <xf numFmtId="4" fontId="13" fillId="0" borderId="5" xfId="0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justify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2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justify"/>
    </xf>
    <xf numFmtId="0" fontId="50" fillId="0" borderId="0" xfId="0" applyFont="1" applyFill="1"/>
    <xf numFmtId="0" fontId="13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8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215" fontId="13" fillId="0" borderId="10" xfId="0" applyNumberFormat="1" applyFont="1" applyFill="1" applyBorder="1" applyAlignment="1">
      <alignment horizontal="center" vertical="top" wrapText="1"/>
    </xf>
    <xf numFmtId="4" fontId="13" fillId="0" borderId="10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right" indent="4"/>
    </xf>
    <xf numFmtId="0" fontId="13" fillId="24" borderId="5" xfId="20" applyFont="1" applyFill="1" applyBorder="1" applyAlignment="1">
      <alignment horizontal="center" vertical="center" wrapText="1"/>
    </xf>
    <xf numFmtId="49" fontId="13" fillId="24" borderId="11" xfId="0" applyNumberFormat="1" applyFont="1" applyFill="1" applyBorder="1" applyAlignment="1">
      <alignment horizontal="center" vertical="top" wrapText="1"/>
    </xf>
    <xf numFmtId="0" fontId="13" fillId="24" borderId="12" xfId="0" applyFont="1" applyFill="1" applyBorder="1" applyAlignment="1">
      <alignment horizontal="center" vertical="top" wrapText="1"/>
    </xf>
    <xf numFmtId="215" fontId="13" fillId="24" borderId="13" xfId="0" applyNumberFormat="1" applyFont="1" applyFill="1" applyBorder="1" applyAlignment="1">
      <alignment horizontal="center" vertical="top" wrapText="1"/>
    </xf>
    <xf numFmtId="202" fontId="29" fillId="0" borderId="5" xfId="48" applyNumberFormat="1" applyFont="1" applyFill="1" applyBorder="1" applyAlignment="1">
      <alignment horizontal="center" vertical="center" wrapText="1"/>
    </xf>
    <xf numFmtId="4" fontId="29" fillId="0" borderId="5" xfId="48" applyNumberFormat="1" applyFont="1" applyFill="1" applyBorder="1" applyAlignment="1">
      <alignment horizontal="center" vertical="center" wrapText="1"/>
    </xf>
    <xf numFmtId="49" fontId="29" fillId="0" borderId="5" xfId="0" quotePrefix="1" applyNumberFormat="1" applyFont="1" applyFill="1" applyBorder="1" applyAlignment="1">
      <alignment horizontal="center" vertical="center" wrapText="1"/>
    </xf>
    <xf numFmtId="0" fontId="29" fillId="0" borderId="5" xfId="0" quotePrefix="1" applyFont="1" applyFill="1" applyBorder="1" applyAlignment="1">
      <alignment horizontal="center" vertical="center" wrapText="1"/>
    </xf>
    <xf numFmtId="2" fontId="29" fillId="0" borderId="5" xfId="0" quotePrefix="1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 applyProtection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215" fontId="18" fillId="0" borderId="5" xfId="0" applyNumberFormat="1" applyFont="1" applyFill="1" applyBorder="1" applyAlignment="1">
      <alignment horizontal="center" vertical="top" wrapText="1"/>
    </xf>
    <xf numFmtId="0" fontId="30" fillId="0" borderId="14" xfId="0" applyFont="1" applyBorder="1" applyAlignment="1" applyProtection="1">
      <alignment horizontal="center" vertical="center" wrapText="1"/>
    </xf>
    <xf numFmtId="4" fontId="30" fillId="0" borderId="14" xfId="0" applyNumberFormat="1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4" fontId="29" fillId="0" borderId="14" xfId="0" applyNumberFormat="1" applyFont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 applyProtection="1">
      <alignment vertical="top"/>
    </xf>
    <xf numFmtId="0" fontId="30" fillId="0" borderId="5" xfId="0" quotePrefix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2" fontId="30" fillId="0" borderId="5" xfId="0" applyNumberFormat="1" applyFont="1" applyFill="1" applyBorder="1" applyAlignment="1">
      <alignment horizontal="center" vertical="center" wrapText="1"/>
    </xf>
    <xf numFmtId="2" fontId="30" fillId="0" borderId="5" xfId="0" quotePrefix="1" applyNumberFormat="1" applyFont="1" applyFill="1" applyBorder="1" applyAlignment="1">
      <alignment horizontal="center" vertical="center" wrapText="1"/>
    </xf>
    <xf numFmtId="4" fontId="30" fillId="0" borderId="5" xfId="48" applyNumberFormat="1" applyFont="1" applyFill="1" applyBorder="1" applyAlignment="1">
      <alignment horizontal="center" vertical="center" wrapText="1"/>
    </xf>
    <xf numFmtId="0" fontId="26" fillId="0" borderId="5" xfId="58" quotePrefix="1" applyFont="1" applyFill="1" applyBorder="1" applyAlignment="1">
      <alignment horizontal="center" vertical="center" wrapText="1"/>
    </xf>
    <xf numFmtId="2" fontId="26" fillId="0" borderId="5" xfId="58" quotePrefix="1" applyNumberFormat="1" applyFont="1" applyFill="1" applyBorder="1" applyAlignment="1">
      <alignment horizontal="center" vertical="center" wrapText="1"/>
    </xf>
    <xf numFmtId="2" fontId="26" fillId="0" borderId="5" xfId="58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" fontId="19" fillId="0" borderId="5" xfId="48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4" fontId="29" fillId="0" borderId="14" xfId="0" applyNumberFormat="1" applyFont="1" applyFill="1" applyBorder="1" applyAlignment="1" applyProtection="1">
      <alignment horizontal="center" vertical="center" wrapText="1"/>
    </xf>
    <xf numFmtId="4" fontId="26" fillId="0" borderId="0" xfId="48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5" xfId="52" quotePrefix="1" applyFont="1" applyFill="1" applyBorder="1" applyAlignment="1">
      <alignment horizontal="center" vertical="center" wrapText="1"/>
    </xf>
    <xf numFmtId="2" fontId="29" fillId="0" borderId="5" xfId="52" quotePrefix="1" applyNumberFormat="1" applyFont="1" applyFill="1" applyBorder="1" applyAlignment="1">
      <alignment horizontal="center" vertical="center" wrapText="1"/>
    </xf>
    <xf numFmtId="0" fontId="50" fillId="0" borderId="0" xfId="0" applyFont="1" applyBorder="1" applyAlignment="1" applyProtection="1">
      <alignment horizontal="left" vertical="top" wrapText="1"/>
    </xf>
    <xf numFmtId="0" fontId="50" fillId="0" borderId="0" xfId="0" applyFont="1" applyBorder="1" applyAlignment="1" applyProtection="1">
      <alignment horizontal="left" vertical="top" wrapText="1"/>
    </xf>
    <xf numFmtId="0" fontId="50" fillId="25" borderId="0" xfId="0" applyFont="1" applyFill="1"/>
    <xf numFmtId="4" fontId="50" fillId="0" borderId="0" xfId="0" applyNumberFormat="1" applyFont="1"/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/>
    <xf numFmtId="4" fontId="18" fillId="0" borderId="5" xfId="0" applyNumberFormat="1" applyFont="1" applyFill="1" applyBorder="1"/>
    <xf numFmtId="0" fontId="13" fillId="0" borderId="5" xfId="0" applyFont="1" applyFill="1" applyBorder="1"/>
    <xf numFmtId="4" fontId="13" fillId="0" borderId="5" xfId="0" applyNumberFormat="1" applyFont="1" applyFill="1" applyBorder="1"/>
    <xf numFmtId="0" fontId="37" fillId="0" borderId="5" xfId="0" applyFont="1" applyFill="1" applyBorder="1" applyAlignment="1">
      <alignment horizontal="right" vertical="top" wrapText="1"/>
    </xf>
    <xf numFmtId="0" fontId="37" fillId="0" borderId="5" xfId="0" applyFont="1" applyFill="1" applyBorder="1" applyAlignment="1">
      <alignment vertical="top" wrapText="1"/>
    </xf>
    <xf numFmtId="0" fontId="38" fillId="0" borderId="5" xfId="0" applyFont="1" applyFill="1" applyBorder="1" applyAlignment="1">
      <alignment horizontal="right" vertical="top" wrapText="1"/>
    </xf>
    <xf numFmtId="0" fontId="38" fillId="0" borderId="5" xfId="0" applyFont="1" applyFill="1" applyBorder="1" applyAlignment="1">
      <alignment vertical="top" wrapText="1"/>
    </xf>
    <xf numFmtId="0" fontId="39" fillId="0" borderId="5" xfId="0" applyFont="1" applyFill="1" applyBorder="1" applyAlignment="1">
      <alignment horizontal="right" vertical="top" wrapText="1"/>
    </xf>
    <xf numFmtId="0" fontId="39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/>
    <xf numFmtId="4" fontId="13" fillId="0" borderId="5" xfId="0" applyNumberFormat="1" applyFont="1" applyFill="1" applyBorder="1" applyAlignment="1"/>
    <xf numFmtId="0" fontId="50" fillId="26" borderId="0" xfId="0" applyFont="1" applyFill="1"/>
    <xf numFmtId="2" fontId="29" fillId="0" borderId="5" xfId="52" applyNumberFormat="1" applyFont="1" applyFill="1" applyBorder="1" applyAlignment="1">
      <alignment horizontal="center" vertical="center" wrapText="1"/>
    </xf>
    <xf numFmtId="0" fontId="29" fillId="0" borderId="15" xfId="0" quotePrefix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2" fontId="29" fillId="0" borderId="15" xfId="0" applyNumberFormat="1" applyFont="1" applyFill="1" applyBorder="1" applyAlignment="1">
      <alignment horizontal="center" vertical="center" wrapText="1"/>
    </xf>
    <xf numFmtId="202" fontId="21" fillId="27" borderId="0" xfId="0" applyNumberFormat="1" applyFont="1" applyFill="1" applyBorder="1" applyAlignment="1">
      <alignment vertical="justify"/>
    </xf>
    <xf numFmtId="0" fontId="1" fillId="27" borderId="0" xfId="0" applyNumberFormat="1" applyFont="1" applyFill="1" applyAlignment="1" applyProtection="1"/>
    <xf numFmtId="0" fontId="1" fillId="27" borderId="0" xfId="0" applyFont="1" applyFill="1" applyAlignment="1">
      <alignment horizontal="left" vertical="center" wrapText="1"/>
    </xf>
    <xf numFmtId="0" fontId="1" fillId="27" borderId="0" xfId="0" applyNumberFormat="1" applyFont="1" applyFill="1" applyBorder="1" applyAlignment="1" applyProtection="1">
      <alignment horizontal="left" vertical="center" wrapText="1"/>
    </xf>
    <xf numFmtId="0" fontId="22" fillId="27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1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50" fillId="0" borderId="0" xfId="0" applyFont="1" applyAlignment="1">
      <alignment wrapText="1"/>
    </xf>
    <xf numFmtId="2" fontId="26" fillId="0" borderId="0" xfId="0" quotePrefix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0" fontId="41" fillId="0" borderId="0" xfId="0" applyFont="1" applyAlignment="1">
      <alignment horizontal="center" vertical="top" wrapText="1"/>
    </xf>
    <xf numFmtId="0" fontId="23" fillId="0" borderId="0" xfId="0" applyFont="1"/>
    <xf numFmtId="0" fontId="44" fillId="0" borderId="0" xfId="0" applyNumberFormat="1" applyFont="1" applyFill="1" applyAlignment="1" applyProtection="1">
      <alignment vertical="top"/>
    </xf>
    <xf numFmtId="4" fontId="29" fillId="0" borderId="0" xfId="48" applyNumberFormat="1" applyFont="1" applyFill="1" applyBorder="1" applyAlignment="1">
      <alignment horizontal="center" vertical="center" wrapText="1"/>
    </xf>
    <xf numFmtId="202" fontId="26" fillId="0" borderId="5" xfId="48" applyNumberFormat="1" applyFont="1" applyFill="1" applyBorder="1" applyAlignment="1">
      <alignment horizontal="center" vertical="center" wrapText="1"/>
    </xf>
    <xf numFmtId="0" fontId="29" fillId="0" borderId="16" xfId="0" applyFont="1" applyFill="1" applyBorder="1" applyAlignment="1" applyProtection="1">
      <alignment horizontal="center" vertical="center" wrapText="1"/>
    </xf>
    <xf numFmtId="0" fontId="29" fillId="0" borderId="17" xfId="0" applyFont="1" applyFill="1" applyBorder="1" applyAlignment="1" applyProtection="1">
      <alignment vertical="top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vertical="top" wrapText="1"/>
    </xf>
    <xf numFmtId="202" fontId="30" fillId="0" borderId="5" xfId="48" applyNumberFormat="1" applyFont="1" applyFill="1" applyBorder="1" applyAlignment="1">
      <alignment horizontal="center" vertical="center" wrapText="1"/>
    </xf>
    <xf numFmtId="202" fontId="29" fillId="0" borderId="0" xfId="48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5" fillId="0" borderId="0" xfId="0" applyFont="1"/>
    <xf numFmtId="0" fontId="46" fillId="0" borderId="0" xfId="0" applyFont="1"/>
    <xf numFmtId="0" fontId="19" fillId="0" borderId="0" xfId="0" applyNumberFormat="1" applyFont="1" applyFill="1" applyAlignment="1" applyProtection="1">
      <alignment horizontal="left" vertical="top"/>
    </xf>
    <xf numFmtId="0" fontId="45" fillId="0" borderId="0" xfId="0" applyFont="1" applyFill="1"/>
    <xf numFmtId="2" fontId="26" fillId="0" borderId="15" xfId="0" applyNumberFormat="1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 applyProtection="1">
      <alignment horizontal="center" vertical="top" wrapText="1"/>
    </xf>
    <xf numFmtId="202" fontId="29" fillId="0" borderId="15" xfId="48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 shrinkToFit="1"/>
    </xf>
    <xf numFmtId="0" fontId="43" fillId="24" borderId="14" xfId="0" applyFont="1" applyFill="1" applyBorder="1" applyAlignment="1">
      <alignment horizontal="center" vertical="center" wrapText="1"/>
    </xf>
    <xf numFmtId="0" fontId="22" fillId="0" borderId="0" xfId="56" applyFont="1" applyAlignment="1">
      <alignment horizontal="left" wrapText="1"/>
    </xf>
    <xf numFmtId="0" fontId="41" fillId="0" borderId="14" xfId="0" applyFont="1" applyBorder="1" applyAlignment="1" applyProtection="1">
      <alignment horizontal="center" vertical="center" wrapText="1"/>
    </xf>
    <xf numFmtId="4" fontId="41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4" fontId="25" fillId="0" borderId="14" xfId="0" applyNumberFormat="1" applyFont="1" applyBorder="1" applyAlignment="1" applyProtection="1">
      <alignment horizontal="center" vertical="center" wrapText="1"/>
    </xf>
    <xf numFmtId="0" fontId="22" fillId="0" borderId="0" xfId="0" applyFont="1" applyAlignment="1">
      <alignment wrapText="1"/>
    </xf>
    <xf numFmtId="4" fontId="13" fillId="24" borderId="5" xfId="0" applyNumberFormat="1" applyFont="1" applyFill="1" applyBorder="1" applyAlignment="1">
      <alignment horizontal="center" vertical="center" wrapText="1"/>
    </xf>
    <xf numFmtId="49" fontId="13" fillId="24" borderId="5" xfId="0" applyNumberFormat="1" applyFont="1" applyFill="1" applyBorder="1" applyAlignment="1">
      <alignment horizontal="center" vertical="center" wrapText="1"/>
    </xf>
    <xf numFmtId="4" fontId="13" fillId="24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top" wrapText="1"/>
    </xf>
    <xf numFmtId="0" fontId="41" fillId="0" borderId="14" xfId="0" applyFont="1" applyBorder="1" applyAlignment="1">
      <alignment horizontal="center" vertical="center" wrapText="1"/>
    </xf>
    <xf numFmtId="0" fontId="22" fillId="0" borderId="0" xfId="56" applyFont="1" applyFill="1" applyAlignment="1">
      <alignment horizontal="left" wrapText="1"/>
    </xf>
    <xf numFmtId="0" fontId="22" fillId="0" borderId="0" xfId="56" applyFont="1" applyAlignment="1">
      <alignment horizontal="left" wrapText="1"/>
    </xf>
    <xf numFmtId="0" fontId="41" fillId="0" borderId="0" xfId="0" applyFont="1" applyAlignment="1">
      <alignment horizontal="center" vertical="top" wrapText="1"/>
    </xf>
    <xf numFmtId="0" fontId="18" fillId="0" borderId="0" xfId="0" applyFont="1" applyBorder="1" applyAlignment="1" applyProtection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0" borderId="6" xfId="56" applyFont="1" applyBorder="1" applyAlignment="1">
      <alignment vertical="justify"/>
    </xf>
    <xf numFmtId="0" fontId="13" fillId="0" borderId="19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26" fillId="0" borderId="15" xfId="0" applyNumberFormat="1" applyFont="1" applyFill="1" applyBorder="1" applyAlignment="1" applyProtection="1">
      <alignment horizontal="center" vertical="center" wrapText="1"/>
    </xf>
    <xf numFmtId="0" fontId="26" fillId="0" borderId="22" xfId="0" applyNumberFormat="1" applyFont="1" applyFill="1" applyBorder="1" applyAlignment="1" applyProtection="1">
      <alignment horizontal="center" vertical="center" wrapText="1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49" fontId="19" fillId="0" borderId="6" xfId="56" applyNumberFormat="1" applyFont="1" applyFill="1" applyBorder="1" applyAlignment="1">
      <alignment horizontal="center"/>
    </xf>
    <xf numFmtId="0" fontId="19" fillId="0" borderId="6" xfId="56" applyFont="1" applyFill="1" applyBorder="1" applyAlignment="1">
      <alignment horizontal="center"/>
    </xf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0" fontId="28" fillId="0" borderId="7" xfId="0" applyNumberFormat="1" applyFont="1" applyFill="1" applyBorder="1" applyAlignment="1" applyProtection="1">
      <alignment horizontal="center" vertical="center" wrapText="1"/>
    </xf>
    <xf numFmtId="0" fontId="33" fillId="0" borderId="0" xfId="56" applyFont="1" applyFill="1" applyBorder="1" applyAlignment="1">
      <alignment horizontal="left" vertical="justify"/>
    </xf>
    <xf numFmtId="0" fontId="26" fillId="0" borderId="19" xfId="0" applyNumberFormat="1" applyFont="1" applyFill="1" applyBorder="1" applyAlignment="1" applyProtection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center" vertical="center" wrapText="1"/>
    </xf>
    <xf numFmtId="0" fontId="26" fillId="0" borderId="20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3" fillId="24" borderId="19" xfId="0" applyFont="1" applyFill="1" applyBorder="1" applyAlignment="1">
      <alignment horizontal="left" vertical="center" wrapText="1"/>
    </xf>
    <xf numFmtId="0" fontId="47" fillId="24" borderId="20" xfId="0" applyFont="1" applyFill="1" applyBorder="1" applyAlignment="1">
      <alignment horizontal="left" vertical="center" wrapText="1"/>
    </xf>
    <xf numFmtId="0" fontId="47" fillId="24" borderId="2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top" wrapText="1"/>
    </xf>
    <xf numFmtId="0" fontId="13" fillId="24" borderId="19" xfId="20" applyFont="1" applyFill="1" applyBorder="1" applyAlignment="1">
      <alignment horizontal="left" vertical="center" wrapText="1"/>
    </xf>
    <xf numFmtId="0" fontId="13" fillId="24" borderId="20" xfId="20" applyFont="1" applyFill="1" applyBorder="1" applyAlignment="1">
      <alignment horizontal="left" vertical="center" wrapText="1"/>
    </xf>
    <xf numFmtId="0" fontId="13" fillId="24" borderId="21" xfId="20" applyFont="1" applyFill="1" applyBorder="1" applyAlignment="1">
      <alignment horizontal="left" vertical="center" wrapText="1"/>
    </xf>
    <xf numFmtId="0" fontId="18" fillId="0" borderId="19" xfId="20" applyFont="1" applyFill="1" applyBorder="1" applyAlignment="1">
      <alignment horizontal="left" vertical="center" wrapText="1"/>
    </xf>
    <xf numFmtId="0" fontId="18" fillId="0" borderId="20" xfId="20" applyFont="1" applyFill="1" applyBorder="1" applyAlignment="1">
      <alignment horizontal="left" vertical="center" wrapText="1"/>
    </xf>
    <xf numFmtId="0" fontId="18" fillId="0" borderId="21" xfId="2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24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3" fillId="24" borderId="29" xfId="0" applyFont="1" applyFill="1" applyBorder="1" applyAlignment="1">
      <alignment horizontal="center" vertical="center" wrapText="1"/>
    </xf>
    <xf numFmtId="0" fontId="13" fillId="24" borderId="30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24" borderId="20" xfId="0" applyFont="1" applyFill="1" applyBorder="1" applyAlignment="1">
      <alignment horizontal="left" vertical="center" wrapText="1"/>
    </xf>
    <xf numFmtId="0" fontId="13" fillId="24" borderId="21" xfId="0" applyFont="1" applyFill="1" applyBorder="1" applyAlignment="1">
      <alignment horizontal="left" vertical="center" wrapText="1"/>
    </xf>
    <xf numFmtId="49" fontId="22" fillId="0" borderId="2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13" fillId="0" borderId="24" xfId="0" applyFont="1" applyFill="1" applyBorder="1" applyAlignment="1">
      <alignment horizontal="left" vertical="top" wrapText="1"/>
    </xf>
    <xf numFmtId="0" fontId="13" fillId="0" borderId="25" xfId="0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8" fillId="0" borderId="0" xfId="56" applyFont="1" applyFill="1" applyAlignment="1">
      <alignment horizontal="left" wrapText="1"/>
    </xf>
    <xf numFmtId="0" fontId="0" fillId="0" borderId="0" xfId="0" applyAlignment="1"/>
    <xf numFmtId="0" fontId="18" fillId="0" borderId="5" xfId="0" applyFont="1" applyFill="1" applyBorder="1" applyAlignment="1">
      <alignment horizontal="left" vertical="center" wrapText="1"/>
    </xf>
    <xf numFmtId="4" fontId="26" fillId="0" borderId="32" xfId="48" applyNumberFormat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top" wrapText="1"/>
    </xf>
    <xf numFmtId="49" fontId="18" fillId="0" borderId="7" xfId="0" applyNumberFormat="1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49" fontId="3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horizontal="center" vertical="top" wrapText="1"/>
    </xf>
  </cellXfs>
  <cellStyles count="67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ывод" xfId="27"/>
    <cellStyle name="Вычисление" xfId="28"/>
    <cellStyle name="Гарний" xfId="65" builtinId="26" hidden="1"/>
    <cellStyle name="Звичайний" xfId="0" builtinId="0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Нейтральний" xfId="66" builtinId="28" hidden="1"/>
    <cellStyle name="Нейтральный" xfId="50"/>
    <cellStyle name="Обычный 11" xfId="51"/>
    <cellStyle name="Обычный 12" xfId="52"/>
    <cellStyle name="Обычный 13" xfId="53"/>
    <cellStyle name="Обычный 2" xfId="54"/>
    <cellStyle name="Обычный 3" xfId="55"/>
    <cellStyle name="Обычный_14_dod 1 - 31.12.15" xfId="56"/>
    <cellStyle name="Обычный_dodатки_2016березень" xfId="57"/>
    <cellStyle name="Обычный_дод.3" xfId="58"/>
    <cellStyle name="Плохой" xfId="59"/>
    <cellStyle name="Пояснение" xfId="60"/>
    <cellStyle name="Примечание" xfId="61"/>
    <cellStyle name="Стиль 1" xfId="62"/>
    <cellStyle name="Финансовый 2" xfId="63"/>
    <cellStyle name="Хороший" xfId="6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H99"/>
  <sheetViews>
    <sheetView view="pageBreakPreview" zoomScale="80" zoomScaleNormal="100" zoomScaleSheetLayoutView="80" workbookViewId="0">
      <selection activeCell="C94" sqref="C94"/>
    </sheetView>
  </sheetViews>
  <sheetFormatPr defaultColWidth="9.33203125" defaultRowHeight="15.6"/>
  <cols>
    <col min="1" max="1" width="17.33203125" style="64" customWidth="1"/>
    <col min="2" max="2" width="75.5546875" style="162" customWidth="1"/>
    <col min="3" max="3" width="29.77734375" style="64" customWidth="1"/>
    <col min="4" max="4" width="26" style="64" customWidth="1"/>
    <col min="5" max="5" width="24.5546875" style="64" customWidth="1"/>
    <col min="6" max="6" width="25.5546875" style="64" customWidth="1"/>
    <col min="7" max="7" width="19.6640625" style="64" customWidth="1"/>
    <col min="8" max="16384" width="9.33203125" style="64"/>
  </cols>
  <sheetData>
    <row r="1" spans="1:6" ht="25.2">
      <c r="A1" s="131"/>
      <c r="B1" s="178"/>
      <c r="C1" s="5" t="s">
        <v>399</v>
      </c>
      <c r="D1"/>
      <c r="F1" s="131"/>
    </row>
    <row r="2" spans="1:6" ht="50.55" customHeight="1">
      <c r="A2" s="131"/>
      <c r="B2" s="132"/>
      <c r="C2" s="197" t="s">
        <v>482</v>
      </c>
      <c r="D2" s="197"/>
      <c r="E2" s="197"/>
      <c r="F2" s="131"/>
    </row>
    <row r="3" spans="1:6" ht="45.6" customHeight="1">
      <c r="A3" s="131"/>
      <c r="B3" s="132"/>
      <c r="C3" s="198" t="s">
        <v>461</v>
      </c>
      <c r="D3" s="198"/>
      <c r="E3" s="198"/>
      <c r="F3" s="131"/>
    </row>
    <row r="4" spans="1:6">
      <c r="A4" s="131"/>
      <c r="B4" s="132"/>
      <c r="C4" s="200"/>
      <c r="D4" s="200"/>
      <c r="E4" s="200"/>
      <c r="F4" s="131"/>
    </row>
    <row r="5" spans="1:6">
      <c r="A5" s="131"/>
      <c r="B5" s="132"/>
      <c r="C5" s="131"/>
      <c r="D5" s="131"/>
      <c r="E5" s="131"/>
      <c r="F5" s="131"/>
    </row>
    <row r="6" spans="1:6" ht="17.399999999999999">
      <c r="A6" s="199" t="s">
        <v>408</v>
      </c>
      <c r="B6" s="199"/>
      <c r="C6" s="199"/>
      <c r="D6" s="199"/>
      <c r="E6" s="199"/>
      <c r="F6" s="199"/>
    </row>
    <row r="7" spans="1:6" ht="17.399999999999999">
      <c r="A7" s="165"/>
      <c r="B7" s="165"/>
      <c r="C7" s="165"/>
      <c r="D7" s="165"/>
      <c r="E7" s="165"/>
      <c r="F7" s="165"/>
    </row>
    <row r="8" spans="1:6" ht="18">
      <c r="A8" s="201" t="s">
        <v>343</v>
      </c>
      <c r="B8" s="201"/>
      <c r="C8" s="158"/>
      <c r="D8" s="158"/>
      <c r="E8" s="158"/>
      <c r="F8" s="158"/>
    </row>
    <row r="9" spans="1:6" ht="18">
      <c r="A9" s="202" t="s">
        <v>139</v>
      </c>
      <c r="B9" s="202"/>
      <c r="C9" s="158"/>
      <c r="D9" s="158"/>
      <c r="E9" s="158"/>
      <c r="F9" s="158"/>
    </row>
    <row r="10" spans="1:6" ht="18">
      <c r="A10" s="158"/>
      <c r="B10" s="158"/>
      <c r="C10" s="158"/>
      <c r="D10" s="158"/>
      <c r="E10" s="158"/>
      <c r="F10" s="159" t="s">
        <v>23</v>
      </c>
    </row>
    <row r="11" spans="1:6" ht="17.399999999999999">
      <c r="A11" s="196" t="s">
        <v>171</v>
      </c>
      <c r="B11" s="196" t="s">
        <v>234</v>
      </c>
      <c r="C11" s="196" t="s">
        <v>164</v>
      </c>
      <c r="D11" s="196" t="s">
        <v>235</v>
      </c>
      <c r="E11" s="196" t="s">
        <v>174</v>
      </c>
      <c r="F11" s="196"/>
    </row>
    <row r="12" spans="1:6" ht="52.2">
      <c r="A12" s="196"/>
      <c r="B12" s="196"/>
      <c r="C12" s="196"/>
      <c r="D12" s="196"/>
      <c r="E12" s="160" t="s">
        <v>165</v>
      </c>
      <c r="F12" s="160" t="s">
        <v>236</v>
      </c>
    </row>
    <row r="13" spans="1:6" ht="18">
      <c r="A13" s="161" t="s">
        <v>152</v>
      </c>
      <c r="B13" s="161" t="s">
        <v>153</v>
      </c>
      <c r="C13" s="161" t="s">
        <v>154</v>
      </c>
      <c r="D13" s="161" t="s">
        <v>237</v>
      </c>
      <c r="E13" s="161" t="s">
        <v>238</v>
      </c>
      <c r="F13" s="161" t="s">
        <v>239</v>
      </c>
    </row>
    <row r="14" spans="1:6" ht="28.05" customHeight="1">
      <c r="A14" s="187" t="s">
        <v>240</v>
      </c>
      <c r="B14" s="187" t="s">
        <v>24</v>
      </c>
      <c r="C14" s="188">
        <v>201247900</v>
      </c>
      <c r="D14" s="188">
        <v>201186900</v>
      </c>
      <c r="E14" s="188">
        <v>61000</v>
      </c>
      <c r="F14" s="188">
        <v>0</v>
      </c>
    </row>
    <row r="15" spans="1:6" ht="47.55" customHeight="1">
      <c r="A15" s="187" t="s">
        <v>241</v>
      </c>
      <c r="B15" s="187" t="s">
        <v>25</v>
      </c>
      <c r="C15" s="188">
        <v>103921600</v>
      </c>
      <c r="D15" s="188">
        <v>103921600</v>
      </c>
      <c r="E15" s="188">
        <v>0</v>
      </c>
      <c r="F15" s="188">
        <v>0</v>
      </c>
    </row>
    <row r="16" spans="1:6" ht="26.55" customHeight="1">
      <c r="A16" s="187" t="s">
        <v>242</v>
      </c>
      <c r="B16" s="187" t="s">
        <v>26</v>
      </c>
      <c r="C16" s="188">
        <v>103871600</v>
      </c>
      <c r="D16" s="188">
        <v>103871600</v>
      </c>
      <c r="E16" s="188">
        <v>0</v>
      </c>
      <c r="F16" s="188">
        <v>0</v>
      </c>
    </row>
    <row r="17" spans="1:6" ht="66.45" customHeight="1">
      <c r="A17" s="189" t="s">
        <v>243</v>
      </c>
      <c r="B17" s="189" t="s">
        <v>27</v>
      </c>
      <c r="C17" s="190">
        <v>100571600</v>
      </c>
      <c r="D17" s="190">
        <v>100571600</v>
      </c>
      <c r="E17" s="190">
        <v>0</v>
      </c>
      <c r="F17" s="190">
        <v>0</v>
      </c>
    </row>
    <row r="18" spans="1:6" ht="66.45" customHeight="1">
      <c r="A18" s="189" t="s">
        <v>244</v>
      </c>
      <c r="B18" s="189" t="s">
        <v>28</v>
      </c>
      <c r="C18" s="190">
        <v>2000000</v>
      </c>
      <c r="D18" s="190">
        <v>2000000</v>
      </c>
      <c r="E18" s="190">
        <v>0</v>
      </c>
      <c r="F18" s="190">
        <v>0</v>
      </c>
    </row>
    <row r="19" spans="1:6" ht="63.45" customHeight="1">
      <c r="A19" s="189" t="s">
        <v>245</v>
      </c>
      <c r="B19" s="189" t="s">
        <v>29</v>
      </c>
      <c r="C19" s="190">
        <v>1300000</v>
      </c>
      <c r="D19" s="190">
        <v>1300000</v>
      </c>
      <c r="E19" s="190">
        <v>0</v>
      </c>
      <c r="F19" s="190">
        <v>0</v>
      </c>
    </row>
    <row r="20" spans="1:6" ht="30" customHeight="1">
      <c r="A20" s="187" t="s">
        <v>246</v>
      </c>
      <c r="B20" s="187" t="s">
        <v>30</v>
      </c>
      <c r="C20" s="188">
        <v>50000</v>
      </c>
      <c r="D20" s="188">
        <v>50000</v>
      </c>
      <c r="E20" s="188">
        <v>0</v>
      </c>
      <c r="F20" s="188">
        <v>0</v>
      </c>
    </row>
    <row r="21" spans="1:6" ht="49.95" customHeight="1">
      <c r="A21" s="189" t="s">
        <v>247</v>
      </c>
      <c r="B21" s="189" t="s">
        <v>31</v>
      </c>
      <c r="C21" s="190">
        <v>50000</v>
      </c>
      <c r="D21" s="190">
        <v>50000</v>
      </c>
      <c r="E21" s="190">
        <v>0</v>
      </c>
      <c r="F21" s="190">
        <v>0</v>
      </c>
    </row>
    <row r="22" spans="1:6" ht="45.45" customHeight="1">
      <c r="A22" s="187" t="s">
        <v>248</v>
      </c>
      <c r="B22" s="187" t="s">
        <v>32</v>
      </c>
      <c r="C22" s="188">
        <v>11103000</v>
      </c>
      <c r="D22" s="188">
        <v>11103000</v>
      </c>
      <c r="E22" s="188">
        <v>0</v>
      </c>
      <c r="F22" s="188">
        <v>0</v>
      </c>
    </row>
    <row r="23" spans="1:6" ht="44.55" customHeight="1">
      <c r="A23" s="187" t="s">
        <v>249</v>
      </c>
      <c r="B23" s="187" t="s">
        <v>33</v>
      </c>
      <c r="C23" s="188">
        <v>10700000</v>
      </c>
      <c r="D23" s="188">
        <v>10700000</v>
      </c>
      <c r="E23" s="188">
        <v>0</v>
      </c>
      <c r="F23" s="188">
        <v>0</v>
      </c>
    </row>
    <row r="24" spans="1:6" ht="68.55" customHeight="1">
      <c r="A24" s="189" t="s">
        <v>250</v>
      </c>
      <c r="B24" s="189" t="s">
        <v>251</v>
      </c>
      <c r="C24" s="190">
        <v>6700000</v>
      </c>
      <c r="D24" s="190">
        <v>6700000</v>
      </c>
      <c r="E24" s="190">
        <v>0</v>
      </c>
      <c r="F24" s="190">
        <v>0</v>
      </c>
    </row>
    <row r="25" spans="1:6" ht="92.55" customHeight="1">
      <c r="A25" s="189" t="s">
        <v>252</v>
      </c>
      <c r="B25" s="189" t="s">
        <v>34</v>
      </c>
      <c r="C25" s="190">
        <v>4000000</v>
      </c>
      <c r="D25" s="190">
        <v>4000000</v>
      </c>
      <c r="E25" s="190">
        <v>0</v>
      </c>
      <c r="F25" s="190">
        <v>0</v>
      </c>
    </row>
    <row r="26" spans="1:6" ht="41.55" customHeight="1">
      <c r="A26" s="187" t="s">
        <v>253</v>
      </c>
      <c r="B26" s="187" t="s">
        <v>222</v>
      </c>
      <c r="C26" s="188">
        <v>403000</v>
      </c>
      <c r="D26" s="188">
        <v>403000</v>
      </c>
      <c r="E26" s="188">
        <v>0</v>
      </c>
      <c r="F26" s="188">
        <v>0</v>
      </c>
    </row>
    <row r="27" spans="1:6" ht="72">
      <c r="A27" s="189" t="s">
        <v>254</v>
      </c>
      <c r="B27" s="189" t="s">
        <v>462</v>
      </c>
      <c r="C27" s="190">
        <v>3000</v>
      </c>
      <c r="D27" s="190">
        <v>3000</v>
      </c>
      <c r="E27" s="190">
        <v>0</v>
      </c>
      <c r="F27" s="190">
        <v>0</v>
      </c>
    </row>
    <row r="28" spans="1:6" ht="46.5" customHeight="1">
      <c r="A28" s="189" t="s">
        <v>406</v>
      </c>
      <c r="B28" s="189" t="s">
        <v>407</v>
      </c>
      <c r="C28" s="190">
        <v>400000</v>
      </c>
      <c r="D28" s="190">
        <v>400000</v>
      </c>
      <c r="E28" s="190">
        <v>0</v>
      </c>
      <c r="F28" s="190">
        <v>0</v>
      </c>
    </row>
    <row r="29" spans="1:6" ht="27" customHeight="1">
      <c r="A29" s="187" t="s">
        <v>255</v>
      </c>
      <c r="B29" s="187" t="s">
        <v>35</v>
      </c>
      <c r="C29" s="188">
        <v>20800000</v>
      </c>
      <c r="D29" s="188">
        <v>20800000</v>
      </c>
      <c r="E29" s="188">
        <v>0</v>
      </c>
      <c r="F29" s="188">
        <v>0</v>
      </c>
    </row>
    <row r="30" spans="1:6" ht="34.799999999999997">
      <c r="A30" s="187" t="s">
        <v>256</v>
      </c>
      <c r="B30" s="187" t="s">
        <v>193</v>
      </c>
      <c r="C30" s="188">
        <v>2200000</v>
      </c>
      <c r="D30" s="188">
        <v>2200000</v>
      </c>
      <c r="E30" s="188">
        <v>0</v>
      </c>
      <c r="F30" s="188">
        <v>0</v>
      </c>
    </row>
    <row r="31" spans="1:6" ht="25.05" customHeight="1">
      <c r="A31" s="189" t="s">
        <v>257</v>
      </c>
      <c r="B31" s="189" t="s">
        <v>194</v>
      </c>
      <c r="C31" s="190">
        <v>2200000</v>
      </c>
      <c r="D31" s="190">
        <v>2200000</v>
      </c>
      <c r="E31" s="190">
        <v>0</v>
      </c>
      <c r="F31" s="190">
        <v>0</v>
      </c>
    </row>
    <row r="32" spans="1:6" ht="54" customHeight="1">
      <c r="A32" s="187" t="s">
        <v>258</v>
      </c>
      <c r="B32" s="187" t="s">
        <v>259</v>
      </c>
      <c r="C32" s="188">
        <v>12000000</v>
      </c>
      <c r="D32" s="188">
        <v>12000000</v>
      </c>
      <c r="E32" s="188">
        <v>0</v>
      </c>
      <c r="F32" s="188">
        <v>0</v>
      </c>
    </row>
    <row r="33" spans="1:6" ht="31.05" customHeight="1">
      <c r="A33" s="189" t="s">
        <v>260</v>
      </c>
      <c r="B33" s="189" t="s">
        <v>194</v>
      </c>
      <c r="C33" s="190">
        <v>12000000</v>
      </c>
      <c r="D33" s="190">
        <v>12000000</v>
      </c>
      <c r="E33" s="190">
        <v>0</v>
      </c>
      <c r="F33" s="190">
        <v>0</v>
      </c>
    </row>
    <row r="34" spans="1:6" ht="61.95" customHeight="1">
      <c r="A34" s="187" t="s">
        <v>261</v>
      </c>
      <c r="B34" s="187" t="s">
        <v>262</v>
      </c>
      <c r="C34" s="188">
        <v>6600000</v>
      </c>
      <c r="D34" s="188">
        <v>6600000</v>
      </c>
      <c r="E34" s="188">
        <v>0</v>
      </c>
      <c r="F34" s="188">
        <v>0</v>
      </c>
    </row>
    <row r="35" spans="1:6" ht="130.5" customHeight="1">
      <c r="A35" s="189" t="s">
        <v>263</v>
      </c>
      <c r="B35" s="189" t="s">
        <v>264</v>
      </c>
      <c r="C35" s="190">
        <v>3700000</v>
      </c>
      <c r="D35" s="190">
        <v>3700000</v>
      </c>
      <c r="E35" s="190">
        <v>0</v>
      </c>
      <c r="F35" s="190">
        <v>0</v>
      </c>
    </row>
    <row r="36" spans="1:6" ht="103.05" customHeight="1">
      <c r="A36" s="189" t="s">
        <v>265</v>
      </c>
      <c r="B36" s="189" t="s">
        <v>266</v>
      </c>
      <c r="C36" s="190">
        <v>2900000</v>
      </c>
      <c r="D36" s="190">
        <v>2900000</v>
      </c>
      <c r="E36" s="190">
        <v>0</v>
      </c>
      <c r="F36" s="190">
        <v>0</v>
      </c>
    </row>
    <row r="37" spans="1:6" ht="64.95" customHeight="1">
      <c r="A37" s="187" t="s">
        <v>267</v>
      </c>
      <c r="B37" s="187" t="s">
        <v>223</v>
      </c>
      <c r="C37" s="188">
        <v>65362300</v>
      </c>
      <c r="D37" s="188">
        <v>65362300</v>
      </c>
      <c r="E37" s="188">
        <v>0</v>
      </c>
      <c r="F37" s="188">
        <v>0</v>
      </c>
    </row>
    <row r="38" spans="1:6" ht="34.049999999999997" customHeight="1">
      <c r="A38" s="187" t="s">
        <v>268</v>
      </c>
      <c r="B38" s="187" t="s">
        <v>36</v>
      </c>
      <c r="C38" s="188">
        <v>23745300</v>
      </c>
      <c r="D38" s="188">
        <v>23745300</v>
      </c>
      <c r="E38" s="188">
        <v>0</v>
      </c>
      <c r="F38" s="188">
        <v>0</v>
      </c>
    </row>
    <row r="39" spans="1:6" ht="66" customHeight="1">
      <c r="A39" s="189" t="s">
        <v>269</v>
      </c>
      <c r="B39" s="189" t="s">
        <v>60</v>
      </c>
      <c r="C39" s="190">
        <v>43100</v>
      </c>
      <c r="D39" s="190">
        <v>43100</v>
      </c>
      <c r="E39" s="190">
        <v>0</v>
      </c>
      <c r="F39" s="190">
        <v>0</v>
      </c>
    </row>
    <row r="40" spans="1:6" ht="68.55" customHeight="1">
      <c r="A40" s="189" t="s">
        <v>270</v>
      </c>
      <c r="B40" s="189" t="s">
        <v>61</v>
      </c>
      <c r="C40" s="190">
        <v>167000</v>
      </c>
      <c r="D40" s="190">
        <v>167000</v>
      </c>
      <c r="E40" s="190">
        <v>0</v>
      </c>
      <c r="F40" s="190">
        <v>0</v>
      </c>
    </row>
    <row r="41" spans="1:6" ht="67.5" customHeight="1">
      <c r="A41" s="189" t="s">
        <v>271</v>
      </c>
      <c r="B41" s="189" t="s">
        <v>157</v>
      </c>
      <c r="C41" s="190">
        <v>2245000</v>
      </c>
      <c r="D41" s="190">
        <v>2245000</v>
      </c>
      <c r="E41" s="190">
        <v>0</v>
      </c>
      <c r="F41" s="190">
        <v>0</v>
      </c>
    </row>
    <row r="42" spans="1:6" ht="68.55" customHeight="1">
      <c r="A42" s="189" t="s">
        <v>272</v>
      </c>
      <c r="B42" s="189" t="s">
        <v>273</v>
      </c>
      <c r="C42" s="190">
        <v>1500000</v>
      </c>
      <c r="D42" s="190">
        <v>1500000</v>
      </c>
      <c r="E42" s="190">
        <v>0</v>
      </c>
      <c r="F42" s="190">
        <v>0</v>
      </c>
    </row>
    <row r="43" spans="1:6" ht="29.55" customHeight="1">
      <c r="A43" s="189" t="s">
        <v>274</v>
      </c>
      <c r="B43" s="189" t="s">
        <v>275</v>
      </c>
      <c r="C43" s="190">
        <v>12500000</v>
      </c>
      <c r="D43" s="190">
        <v>12500000</v>
      </c>
      <c r="E43" s="190">
        <v>0</v>
      </c>
      <c r="F43" s="190">
        <v>0</v>
      </c>
    </row>
    <row r="44" spans="1:6" ht="34.5" customHeight="1">
      <c r="A44" s="189" t="s">
        <v>276</v>
      </c>
      <c r="B44" s="189" t="s">
        <v>277</v>
      </c>
      <c r="C44" s="190">
        <v>6150000</v>
      </c>
      <c r="D44" s="190">
        <v>6150000</v>
      </c>
      <c r="E44" s="190">
        <v>0</v>
      </c>
      <c r="F44" s="190">
        <v>0</v>
      </c>
    </row>
    <row r="45" spans="1:6" ht="28.5" customHeight="1">
      <c r="A45" s="189" t="s">
        <v>278</v>
      </c>
      <c r="B45" s="189" t="s">
        <v>279</v>
      </c>
      <c r="C45" s="190">
        <v>40200</v>
      </c>
      <c r="D45" s="190">
        <v>40200</v>
      </c>
      <c r="E45" s="190">
        <v>0</v>
      </c>
      <c r="F45" s="190">
        <v>0</v>
      </c>
    </row>
    <row r="46" spans="1:6" ht="28.95" customHeight="1">
      <c r="A46" s="189" t="s">
        <v>280</v>
      </c>
      <c r="B46" s="189" t="s">
        <v>281</v>
      </c>
      <c r="C46" s="190">
        <v>1100000</v>
      </c>
      <c r="D46" s="190">
        <v>1100000</v>
      </c>
      <c r="E46" s="190">
        <v>0</v>
      </c>
      <c r="F46" s="190">
        <v>0</v>
      </c>
    </row>
    <row r="47" spans="1:6" ht="31.5" customHeight="1">
      <c r="A47" s="187" t="s">
        <v>282</v>
      </c>
      <c r="B47" s="187" t="s">
        <v>62</v>
      </c>
      <c r="C47" s="188">
        <v>17000</v>
      </c>
      <c r="D47" s="188">
        <v>17000</v>
      </c>
      <c r="E47" s="188">
        <v>0</v>
      </c>
      <c r="F47" s="188">
        <v>0</v>
      </c>
    </row>
    <row r="48" spans="1:6" ht="27" customHeight="1">
      <c r="A48" s="189" t="s">
        <v>283</v>
      </c>
      <c r="B48" s="189" t="s">
        <v>63</v>
      </c>
      <c r="C48" s="190">
        <v>2000</v>
      </c>
      <c r="D48" s="190">
        <v>2000</v>
      </c>
      <c r="E48" s="190">
        <v>0</v>
      </c>
      <c r="F48" s="190">
        <v>0</v>
      </c>
    </row>
    <row r="49" spans="1:6" ht="37.950000000000003" customHeight="1">
      <c r="A49" s="189" t="s">
        <v>284</v>
      </c>
      <c r="B49" s="189" t="s">
        <v>64</v>
      </c>
      <c r="C49" s="190">
        <v>15000</v>
      </c>
      <c r="D49" s="190">
        <v>15000</v>
      </c>
      <c r="E49" s="190">
        <v>0</v>
      </c>
      <c r="F49" s="190">
        <v>0</v>
      </c>
    </row>
    <row r="50" spans="1:6" ht="33" customHeight="1">
      <c r="A50" s="187" t="s">
        <v>285</v>
      </c>
      <c r="B50" s="187" t="s">
        <v>37</v>
      </c>
      <c r="C50" s="188">
        <v>41600000</v>
      </c>
      <c r="D50" s="188">
        <v>41600000</v>
      </c>
      <c r="E50" s="188">
        <v>0</v>
      </c>
      <c r="F50" s="188">
        <v>0</v>
      </c>
    </row>
    <row r="51" spans="1:6" ht="31.95" customHeight="1">
      <c r="A51" s="189" t="s">
        <v>286</v>
      </c>
      <c r="B51" s="189" t="s">
        <v>38</v>
      </c>
      <c r="C51" s="190">
        <v>2100000</v>
      </c>
      <c r="D51" s="190">
        <v>2100000</v>
      </c>
      <c r="E51" s="190">
        <v>0</v>
      </c>
      <c r="F51" s="190">
        <v>0</v>
      </c>
    </row>
    <row r="52" spans="1:6" ht="32.549999999999997" customHeight="1">
      <c r="A52" s="189" t="s">
        <v>287</v>
      </c>
      <c r="B52" s="189" t="s">
        <v>39</v>
      </c>
      <c r="C52" s="190">
        <v>36500000</v>
      </c>
      <c r="D52" s="190">
        <v>36500000</v>
      </c>
      <c r="E52" s="190">
        <v>0</v>
      </c>
      <c r="F52" s="190">
        <v>0</v>
      </c>
    </row>
    <row r="53" spans="1:6" ht="106.05" customHeight="1">
      <c r="A53" s="189" t="s">
        <v>288</v>
      </c>
      <c r="B53" s="189" t="s">
        <v>289</v>
      </c>
      <c r="C53" s="190">
        <v>3000000</v>
      </c>
      <c r="D53" s="190">
        <v>3000000</v>
      </c>
      <c r="E53" s="190">
        <v>0</v>
      </c>
      <c r="F53" s="190">
        <v>0</v>
      </c>
    </row>
    <row r="54" spans="1:6" ht="32.549999999999997" customHeight="1">
      <c r="A54" s="187" t="s">
        <v>290</v>
      </c>
      <c r="B54" s="187" t="s">
        <v>159</v>
      </c>
      <c r="C54" s="188">
        <v>61000</v>
      </c>
      <c r="D54" s="188">
        <v>0</v>
      </c>
      <c r="E54" s="188">
        <v>61000</v>
      </c>
      <c r="F54" s="188">
        <v>0</v>
      </c>
    </row>
    <row r="55" spans="1:6" ht="34.049999999999997" customHeight="1">
      <c r="A55" s="187" t="s">
        <v>291</v>
      </c>
      <c r="B55" s="187" t="s">
        <v>158</v>
      </c>
      <c r="C55" s="188">
        <v>61000</v>
      </c>
      <c r="D55" s="188">
        <v>0</v>
      </c>
      <c r="E55" s="188">
        <v>61000</v>
      </c>
      <c r="F55" s="188">
        <v>0</v>
      </c>
    </row>
    <row r="56" spans="1:6" ht="86.55" customHeight="1">
      <c r="A56" s="189" t="s">
        <v>292</v>
      </c>
      <c r="B56" s="189" t="s">
        <v>181</v>
      </c>
      <c r="C56" s="190">
        <v>28000</v>
      </c>
      <c r="D56" s="190">
        <v>0</v>
      </c>
      <c r="E56" s="190">
        <v>28000</v>
      </c>
      <c r="F56" s="190">
        <v>0</v>
      </c>
    </row>
    <row r="57" spans="1:6" ht="52.05" customHeight="1">
      <c r="A57" s="189" t="s">
        <v>293</v>
      </c>
      <c r="B57" s="189" t="s">
        <v>160</v>
      </c>
      <c r="C57" s="190">
        <v>8000</v>
      </c>
      <c r="D57" s="190">
        <v>0</v>
      </c>
      <c r="E57" s="190">
        <v>8000</v>
      </c>
      <c r="F57" s="190">
        <v>0</v>
      </c>
    </row>
    <row r="58" spans="1:6" ht="79.95" customHeight="1">
      <c r="A58" s="189" t="s">
        <v>294</v>
      </c>
      <c r="B58" s="189" t="s">
        <v>161</v>
      </c>
      <c r="C58" s="190">
        <v>25000</v>
      </c>
      <c r="D58" s="190">
        <v>0</v>
      </c>
      <c r="E58" s="190">
        <v>25000</v>
      </c>
      <c r="F58" s="190">
        <v>0</v>
      </c>
    </row>
    <row r="59" spans="1:6" ht="27.45" customHeight="1">
      <c r="A59" s="187" t="s">
        <v>295</v>
      </c>
      <c r="B59" s="187" t="s">
        <v>40</v>
      </c>
      <c r="C59" s="188">
        <v>5739300</v>
      </c>
      <c r="D59" s="188">
        <v>2801200</v>
      </c>
      <c r="E59" s="188">
        <v>2938100</v>
      </c>
      <c r="F59" s="188">
        <v>0</v>
      </c>
    </row>
    <row r="60" spans="1:6" ht="17.399999999999999">
      <c r="A60" s="187" t="s">
        <v>360</v>
      </c>
      <c r="B60" s="187" t="s">
        <v>361</v>
      </c>
      <c r="C60" s="188">
        <v>40000</v>
      </c>
      <c r="D60" s="188">
        <v>40000</v>
      </c>
      <c r="E60" s="188">
        <v>0</v>
      </c>
      <c r="F60" s="188">
        <v>0</v>
      </c>
    </row>
    <row r="61" spans="1:6" ht="24" customHeight="1">
      <c r="A61" s="187" t="s">
        <v>362</v>
      </c>
      <c r="B61" s="187" t="s">
        <v>47</v>
      </c>
      <c r="C61" s="188">
        <v>40000</v>
      </c>
      <c r="D61" s="188">
        <v>40000</v>
      </c>
      <c r="E61" s="188">
        <v>0</v>
      </c>
      <c r="F61" s="188">
        <v>0</v>
      </c>
    </row>
    <row r="62" spans="1:6" ht="27" customHeight="1">
      <c r="A62" s="189" t="s">
        <v>363</v>
      </c>
      <c r="B62" s="189" t="s">
        <v>364</v>
      </c>
      <c r="C62" s="190">
        <v>30000</v>
      </c>
      <c r="D62" s="190">
        <v>30000</v>
      </c>
      <c r="E62" s="190">
        <v>0</v>
      </c>
      <c r="F62" s="190">
        <v>0</v>
      </c>
    </row>
    <row r="63" spans="1:6" ht="133.05000000000001" customHeight="1">
      <c r="A63" s="189" t="s">
        <v>365</v>
      </c>
      <c r="B63" s="189" t="s">
        <v>384</v>
      </c>
      <c r="C63" s="190">
        <v>10000</v>
      </c>
      <c r="D63" s="190">
        <v>10000</v>
      </c>
      <c r="E63" s="190">
        <v>0</v>
      </c>
      <c r="F63" s="190">
        <v>0</v>
      </c>
    </row>
    <row r="64" spans="1:6" ht="51" customHeight="1">
      <c r="A64" s="187" t="s">
        <v>296</v>
      </c>
      <c r="B64" s="187" t="s">
        <v>41</v>
      </c>
      <c r="C64" s="188">
        <v>2695000</v>
      </c>
      <c r="D64" s="188">
        <v>2695000</v>
      </c>
      <c r="E64" s="188">
        <v>0</v>
      </c>
      <c r="F64" s="188">
        <v>0</v>
      </c>
    </row>
    <row r="65" spans="1:6" ht="34.049999999999997" customHeight="1">
      <c r="A65" s="187" t="s">
        <v>297</v>
      </c>
      <c r="B65" s="187" t="s">
        <v>42</v>
      </c>
      <c r="C65" s="188">
        <v>1535000</v>
      </c>
      <c r="D65" s="188">
        <v>1535000</v>
      </c>
      <c r="E65" s="188">
        <v>0</v>
      </c>
      <c r="F65" s="188">
        <v>0</v>
      </c>
    </row>
    <row r="66" spans="1:6" ht="87.45" customHeight="1">
      <c r="A66" s="189" t="s">
        <v>298</v>
      </c>
      <c r="B66" s="189" t="s">
        <v>385</v>
      </c>
      <c r="C66" s="190">
        <v>45000</v>
      </c>
      <c r="D66" s="190">
        <v>45000</v>
      </c>
      <c r="E66" s="190">
        <v>0</v>
      </c>
      <c r="F66" s="190">
        <v>0</v>
      </c>
    </row>
    <row r="67" spans="1:6" ht="37.5" customHeight="1">
      <c r="A67" s="189" t="s">
        <v>299</v>
      </c>
      <c r="B67" s="189" t="s">
        <v>43</v>
      </c>
      <c r="C67" s="190">
        <v>1000000</v>
      </c>
      <c r="D67" s="190">
        <v>1000000</v>
      </c>
      <c r="E67" s="190">
        <v>0</v>
      </c>
      <c r="F67" s="190">
        <v>0</v>
      </c>
    </row>
    <row r="68" spans="1:6" ht="55.95" customHeight="1">
      <c r="A68" s="189" t="s">
        <v>300</v>
      </c>
      <c r="B68" s="189" t="s">
        <v>65</v>
      </c>
      <c r="C68" s="190">
        <v>490000</v>
      </c>
      <c r="D68" s="190">
        <v>490000</v>
      </c>
      <c r="E68" s="190">
        <v>0</v>
      </c>
      <c r="F68" s="190">
        <v>0</v>
      </c>
    </row>
    <row r="69" spans="1:6" ht="69" customHeight="1">
      <c r="A69" s="187" t="s">
        <v>301</v>
      </c>
      <c r="B69" s="187" t="s">
        <v>397</v>
      </c>
      <c r="C69" s="188">
        <v>1100000</v>
      </c>
      <c r="D69" s="188">
        <v>1100000</v>
      </c>
      <c r="E69" s="188">
        <v>0</v>
      </c>
      <c r="F69" s="188">
        <v>0</v>
      </c>
    </row>
    <row r="70" spans="1:6" ht="76.5" customHeight="1">
      <c r="A70" s="189" t="s">
        <v>302</v>
      </c>
      <c r="B70" s="189" t="s">
        <v>303</v>
      </c>
      <c r="C70" s="190">
        <v>1100000</v>
      </c>
      <c r="D70" s="190">
        <v>1100000</v>
      </c>
      <c r="E70" s="190">
        <v>0</v>
      </c>
      <c r="F70" s="190">
        <v>0</v>
      </c>
    </row>
    <row r="71" spans="1:6" ht="31.5" customHeight="1">
      <c r="A71" s="187" t="s">
        <v>304</v>
      </c>
      <c r="B71" s="187" t="s">
        <v>44</v>
      </c>
      <c r="C71" s="188">
        <v>60000</v>
      </c>
      <c r="D71" s="188">
        <v>60000</v>
      </c>
      <c r="E71" s="188">
        <v>0</v>
      </c>
      <c r="F71" s="188">
        <v>0</v>
      </c>
    </row>
    <row r="72" spans="1:6" ht="72" customHeight="1">
      <c r="A72" s="189" t="s">
        <v>305</v>
      </c>
      <c r="B72" s="189" t="s">
        <v>45</v>
      </c>
      <c r="C72" s="190">
        <v>60000</v>
      </c>
      <c r="D72" s="190">
        <v>60000</v>
      </c>
      <c r="E72" s="190">
        <v>0</v>
      </c>
      <c r="F72" s="190">
        <v>0</v>
      </c>
    </row>
    <row r="73" spans="1:6" ht="32.549999999999997" customHeight="1">
      <c r="A73" s="187" t="s">
        <v>306</v>
      </c>
      <c r="B73" s="187" t="s">
        <v>46</v>
      </c>
      <c r="C73" s="188">
        <v>116200</v>
      </c>
      <c r="D73" s="188">
        <v>66200</v>
      </c>
      <c r="E73" s="188">
        <v>50000</v>
      </c>
      <c r="F73" s="188">
        <v>0</v>
      </c>
    </row>
    <row r="74" spans="1:6" ht="28.05" customHeight="1">
      <c r="A74" s="187" t="s">
        <v>307</v>
      </c>
      <c r="B74" s="187" t="s">
        <v>47</v>
      </c>
      <c r="C74" s="188">
        <v>116200</v>
      </c>
      <c r="D74" s="188">
        <v>66200</v>
      </c>
      <c r="E74" s="188">
        <v>50000</v>
      </c>
      <c r="F74" s="188">
        <v>0</v>
      </c>
    </row>
    <row r="75" spans="1:6" ht="33.450000000000003" customHeight="1">
      <c r="A75" s="189" t="s">
        <v>308</v>
      </c>
      <c r="B75" s="189" t="s">
        <v>47</v>
      </c>
      <c r="C75" s="190">
        <v>66200</v>
      </c>
      <c r="D75" s="190">
        <v>66200</v>
      </c>
      <c r="E75" s="190">
        <v>0</v>
      </c>
      <c r="F75" s="190">
        <v>0</v>
      </c>
    </row>
    <row r="76" spans="1:6" ht="86.55" customHeight="1">
      <c r="A76" s="189" t="s">
        <v>378</v>
      </c>
      <c r="B76" s="189" t="s">
        <v>379</v>
      </c>
      <c r="C76" s="190">
        <v>50000</v>
      </c>
      <c r="D76" s="190">
        <v>0</v>
      </c>
      <c r="E76" s="190">
        <v>50000</v>
      </c>
      <c r="F76" s="190">
        <v>0</v>
      </c>
    </row>
    <row r="77" spans="1:6" ht="32.549999999999997" customHeight="1">
      <c r="A77" s="187" t="s">
        <v>309</v>
      </c>
      <c r="B77" s="187" t="s">
        <v>48</v>
      </c>
      <c r="C77" s="188">
        <v>2888100</v>
      </c>
      <c r="D77" s="188">
        <v>0</v>
      </c>
      <c r="E77" s="188">
        <v>2888100</v>
      </c>
      <c r="F77" s="188">
        <v>0</v>
      </c>
    </row>
    <row r="78" spans="1:6" ht="45" customHeight="1">
      <c r="A78" s="187" t="s">
        <v>310</v>
      </c>
      <c r="B78" s="187" t="s">
        <v>49</v>
      </c>
      <c r="C78" s="188">
        <v>2888100</v>
      </c>
      <c r="D78" s="188">
        <v>0</v>
      </c>
      <c r="E78" s="188">
        <v>2888100</v>
      </c>
      <c r="F78" s="188">
        <v>0</v>
      </c>
    </row>
    <row r="79" spans="1:6" ht="48" customHeight="1">
      <c r="A79" s="189" t="s">
        <v>311</v>
      </c>
      <c r="B79" s="189" t="s">
        <v>50</v>
      </c>
      <c r="C79" s="190">
        <v>2764000</v>
      </c>
      <c r="D79" s="190">
        <v>0</v>
      </c>
      <c r="E79" s="190">
        <v>2764000</v>
      </c>
      <c r="F79" s="190">
        <v>0</v>
      </c>
    </row>
    <row r="80" spans="1:6" ht="74.55" customHeight="1">
      <c r="A80" s="189" t="s">
        <v>312</v>
      </c>
      <c r="B80" s="189" t="s">
        <v>366</v>
      </c>
      <c r="C80" s="190">
        <v>124100</v>
      </c>
      <c r="D80" s="190">
        <v>0</v>
      </c>
      <c r="E80" s="190">
        <v>124100</v>
      </c>
      <c r="F80" s="190">
        <v>0</v>
      </c>
    </row>
    <row r="81" spans="1:8" ht="31.95" customHeight="1">
      <c r="A81" s="187" t="s">
        <v>313</v>
      </c>
      <c r="B81" s="187" t="s">
        <v>66</v>
      </c>
      <c r="C81" s="188">
        <v>2025000</v>
      </c>
      <c r="D81" s="188">
        <v>0</v>
      </c>
      <c r="E81" s="188">
        <v>2025000</v>
      </c>
      <c r="F81" s="188">
        <v>2025000</v>
      </c>
    </row>
    <row r="82" spans="1:8" ht="24.45" customHeight="1">
      <c r="A82" s="187" t="s">
        <v>314</v>
      </c>
      <c r="B82" s="187" t="s">
        <v>146</v>
      </c>
      <c r="C82" s="188">
        <v>2025000</v>
      </c>
      <c r="D82" s="188">
        <v>0</v>
      </c>
      <c r="E82" s="188">
        <v>2025000</v>
      </c>
      <c r="F82" s="188">
        <v>2025000</v>
      </c>
    </row>
    <row r="83" spans="1:8" ht="35.549999999999997" customHeight="1">
      <c r="A83" s="187" t="s">
        <v>315</v>
      </c>
      <c r="B83" s="187" t="s">
        <v>147</v>
      </c>
      <c r="C83" s="188">
        <v>2025000</v>
      </c>
      <c r="D83" s="188">
        <v>0</v>
      </c>
      <c r="E83" s="188">
        <v>2025000</v>
      </c>
      <c r="F83" s="188">
        <v>2025000</v>
      </c>
    </row>
    <row r="84" spans="1:8" ht="108" customHeight="1">
      <c r="A84" s="189" t="s">
        <v>316</v>
      </c>
      <c r="B84" s="189" t="s">
        <v>148</v>
      </c>
      <c r="C84" s="190">
        <v>2025000</v>
      </c>
      <c r="D84" s="190">
        <v>0</v>
      </c>
      <c r="E84" s="190">
        <v>2025000</v>
      </c>
      <c r="F84" s="190">
        <v>2025000</v>
      </c>
    </row>
    <row r="85" spans="1:8" ht="42.45" customHeight="1">
      <c r="A85" s="187" t="s">
        <v>317</v>
      </c>
      <c r="B85" s="187" t="s">
        <v>398</v>
      </c>
      <c r="C85" s="188">
        <v>209012200</v>
      </c>
      <c r="D85" s="188">
        <v>203988100</v>
      </c>
      <c r="E85" s="188">
        <v>5024100</v>
      </c>
      <c r="F85" s="188">
        <v>2025000</v>
      </c>
    </row>
    <row r="86" spans="1:8" ht="31.05" customHeight="1">
      <c r="A86" s="187" t="s">
        <v>318</v>
      </c>
      <c r="B86" s="187" t="s">
        <v>51</v>
      </c>
      <c r="C86" s="188">
        <v>255297586</v>
      </c>
      <c r="D86" s="188">
        <v>255297586</v>
      </c>
      <c r="E86" s="188">
        <v>0</v>
      </c>
      <c r="F86" s="188">
        <v>0</v>
      </c>
    </row>
    <row r="87" spans="1:8" ht="30" customHeight="1">
      <c r="A87" s="187" t="s">
        <v>319</v>
      </c>
      <c r="B87" s="187" t="s">
        <v>52</v>
      </c>
      <c r="C87" s="188">
        <v>255297586</v>
      </c>
      <c r="D87" s="188">
        <v>255297586</v>
      </c>
      <c r="E87" s="188">
        <v>0</v>
      </c>
      <c r="F87" s="188">
        <v>0</v>
      </c>
    </row>
    <row r="88" spans="1:8" s="133" customFormat="1" ht="34.5" customHeight="1">
      <c r="A88" s="187" t="s">
        <v>320</v>
      </c>
      <c r="B88" s="187" t="s">
        <v>131</v>
      </c>
      <c r="C88" s="188">
        <v>72758100</v>
      </c>
      <c r="D88" s="188">
        <v>72758100</v>
      </c>
      <c r="E88" s="188">
        <v>0</v>
      </c>
      <c r="F88" s="188">
        <v>0</v>
      </c>
      <c r="G88" s="148"/>
      <c r="H88" s="148"/>
    </row>
    <row r="89" spans="1:8" s="133" customFormat="1" ht="30" customHeight="1">
      <c r="A89" s="189" t="s">
        <v>321</v>
      </c>
      <c r="B89" s="189" t="s">
        <v>53</v>
      </c>
      <c r="C89" s="190">
        <v>60875100</v>
      </c>
      <c r="D89" s="190">
        <v>60875100</v>
      </c>
      <c r="E89" s="190">
        <v>0</v>
      </c>
      <c r="F89" s="190">
        <v>0</v>
      </c>
      <c r="G89" s="148"/>
      <c r="H89" s="148"/>
    </row>
    <row r="90" spans="1:8" ht="90">
      <c r="A90" s="189" t="s">
        <v>400</v>
      </c>
      <c r="B90" s="189" t="s">
        <v>401</v>
      </c>
      <c r="C90" s="190">
        <v>11883000</v>
      </c>
      <c r="D90" s="190">
        <v>11883000</v>
      </c>
      <c r="E90" s="190">
        <v>0</v>
      </c>
      <c r="F90" s="190">
        <v>0</v>
      </c>
      <c r="G90" s="134"/>
    </row>
    <row r="91" spans="1:8" s="5" customFormat="1" ht="43.95" customHeight="1">
      <c r="A91" s="187" t="s">
        <v>463</v>
      </c>
      <c r="B91" s="187" t="s">
        <v>464</v>
      </c>
      <c r="C91" s="188">
        <v>181424300</v>
      </c>
      <c r="D91" s="188">
        <v>181424300</v>
      </c>
      <c r="E91" s="188">
        <v>0</v>
      </c>
      <c r="F91" s="188">
        <v>0</v>
      </c>
    </row>
    <row r="92" spans="1:8" ht="69" customHeight="1">
      <c r="A92" s="189">
        <v>41031100</v>
      </c>
      <c r="B92" s="189" t="s">
        <v>466</v>
      </c>
      <c r="C92" s="190">
        <v>13245900</v>
      </c>
      <c r="D92" s="190">
        <v>13245900</v>
      </c>
      <c r="E92" s="190">
        <v>0</v>
      </c>
      <c r="F92" s="190">
        <v>0</v>
      </c>
    </row>
    <row r="93" spans="1:8" ht="45.45" customHeight="1">
      <c r="A93" s="189">
        <v>41033900</v>
      </c>
      <c r="B93" s="189" t="s">
        <v>468</v>
      </c>
      <c r="C93" s="190">
        <v>152184800</v>
      </c>
      <c r="D93" s="190">
        <v>152184800</v>
      </c>
      <c r="E93" s="190">
        <v>0</v>
      </c>
      <c r="F93" s="190">
        <v>0</v>
      </c>
    </row>
    <row r="94" spans="1:8" ht="79.5" customHeight="1">
      <c r="A94" s="189">
        <v>41036300</v>
      </c>
      <c r="B94" s="189" t="s">
        <v>470</v>
      </c>
      <c r="C94" s="190">
        <v>15993600</v>
      </c>
      <c r="D94" s="190">
        <v>15993600</v>
      </c>
      <c r="E94" s="190">
        <v>0</v>
      </c>
      <c r="F94" s="190">
        <v>0</v>
      </c>
    </row>
    <row r="95" spans="1:8" ht="46.5" customHeight="1">
      <c r="A95" s="187" t="s">
        <v>186</v>
      </c>
      <c r="B95" s="187" t="s">
        <v>187</v>
      </c>
      <c r="C95" s="188">
        <v>1115186</v>
      </c>
      <c r="D95" s="188">
        <v>1115186</v>
      </c>
      <c r="E95" s="188">
        <v>0</v>
      </c>
      <c r="F95" s="188">
        <v>0</v>
      </c>
    </row>
    <row r="96" spans="1:8" ht="38.549999999999997" customHeight="1">
      <c r="A96" s="189" t="s">
        <v>188</v>
      </c>
      <c r="B96" s="189" t="s">
        <v>189</v>
      </c>
      <c r="C96" s="190">
        <v>1115186</v>
      </c>
      <c r="D96" s="190">
        <v>1115186</v>
      </c>
      <c r="E96" s="190">
        <v>0</v>
      </c>
      <c r="F96" s="190">
        <v>0</v>
      </c>
    </row>
    <row r="97" spans="1:6" ht="30.45" customHeight="1">
      <c r="A97" s="187" t="s">
        <v>168</v>
      </c>
      <c r="B97" s="187" t="s">
        <v>156</v>
      </c>
      <c r="C97" s="188">
        <v>464309786</v>
      </c>
      <c r="D97" s="188">
        <v>459285686</v>
      </c>
      <c r="E97" s="188">
        <v>5024100</v>
      </c>
      <c r="F97" s="188">
        <v>2025000</v>
      </c>
    </row>
    <row r="99" spans="1:6" ht="18">
      <c r="B99" s="191" t="s">
        <v>338</v>
      </c>
      <c r="E99" s="5" t="s">
        <v>339</v>
      </c>
    </row>
  </sheetData>
  <mergeCells count="11">
    <mergeCell ref="A9:B9"/>
    <mergeCell ref="A11:A12"/>
    <mergeCell ref="C2:E2"/>
    <mergeCell ref="C3:E3"/>
    <mergeCell ref="A6:F6"/>
    <mergeCell ref="B11:B12"/>
    <mergeCell ref="E11:F11"/>
    <mergeCell ref="D11:D12"/>
    <mergeCell ref="C4:E4"/>
    <mergeCell ref="C11:C12"/>
    <mergeCell ref="A8:B8"/>
  </mergeCells>
  <phoneticPr fontId="27" type="noConversion"/>
  <conditionalFormatting sqref="C17:C19 B14:B91 D77 C92:E92 C14:D14">
    <cfRule type="cellIs" dxfId="1" priority="2" stopIfTrue="1" operator="equal">
      <formula>0</formula>
    </cfRule>
  </conditionalFormatting>
  <conditionalFormatting sqref="C20:C53 C59:C76 D74:D75 C15:C16 D59">
    <cfRule type="cellIs" dxfId="0" priority="1" stopIfTrue="1" operator="equal">
      <formula>0</formula>
    </cfRule>
  </conditionalFormatting>
  <pageMargins left="1.1811023622047245" right="0.39370078740157483" top="0.78740157480314965" bottom="0.78740157480314965" header="0" footer="0"/>
  <pageSetup paperSize="9" scale="47" fitToHeight="3" orientation="portrait" horizontalDpi="360" verticalDpi="360" r:id="rId1"/>
  <headerFooter alignWithMargins="0"/>
  <rowBreaks count="1" manualBreakCount="1">
    <brk id="58" max="5" man="1"/>
  </rowBreaks>
  <colBreaks count="1" manualBreakCount="1">
    <brk id="4" max="10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37"/>
  <sheetViews>
    <sheetView view="pageBreakPreview" topLeftCell="B1" zoomScaleNormal="100" zoomScaleSheetLayoutView="100" workbookViewId="0">
      <selection activeCell="B16" sqref="B16"/>
    </sheetView>
  </sheetViews>
  <sheetFormatPr defaultRowHeight="13.2"/>
  <cols>
    <col min="1" max="1" width="14.6640625" customWidth="1"/>
    <col min="2" max="2" width="77.21875" customWidth="1"/>
    <col min="3" max="3" width="22.33203125" customWidth="1"/>
    <col min="4" max="4" width="22.21875" customWidth="1"/>
    <col min="5" max="5" width="24.77734375" customWidth="1"/>
    <col min="6" max="6" width="22.6640625" customWidth="1"/>
    <col min="7" max="7" width="30.33203125" customWidth="1"/>
  </cols>
  <sheetData>
    <row r="1" spans="1:6" ht="18" customHeight="1">
      <c r="B1" s="166"/>
      <c r="D1" s="5" t="s">
        <v>367</v>
      </c>
    </row>
    <row r="2" spans="1:6" ht="55.5" customHeight="1">
      <c r="B2" s="26"/>
      <c r="D2" s="197" t="s">
        <v>483</v>
      </c>
      <c r="E2" s="197"/>
      <c r="F2" s="197"/>
    </row>
    <row r="3" spans="1:6" ht="54" customHeight="1">
      <c r="D3" s="198" t="s">
        <v>461</v>
      </c>
      <c r="E3" s="198"/>
      <c r="F3" s="198"/>
    </row>
    <row r="4" spans="1:6" ht="22.5" customHeight="1">
      <c r="A4" s="203" t="s">
        <v>386</v>
      </c>
      <c r="B4" s="203"/>
      <c r="C4" s="203"/>
      <c r="D4" s="203"/>
      <c r="E4" s="203"/>
      <c r="F4" s="203"/>
    </row>
    <row r="5" spans="1:6" ht="20.399999999999999">
      <c r="A5" s="24" t="s">
        <v>387</v>
      </c>
      <c r="B5" s="25" t="s">
        <v>343</v>
      </c>
      <c r="C5" s="12"/>
      <c r="D5" s="12"/>
      <c r="E5" s="12"/>
      <c r="F5" s="12"/>
    </row>
    <row r="6" spans="1:6" ht="18">
      <c r="A6" s="204" t="s">
        <v>135</v>
      </c>
      <c r="B6" s="204"/>
      <c r="C6" s="12"/>
      <c r="D6" s="12"/>
      <c r="E6" s="12"/>
      <c r="F6" s="12"/>
    </row>
    <row r="7" spans="1:6" ht="18">
      <c r="A7" s="5"/>
      <c r="B7" s="5"/>
      <c r="C7" s="5"/>
      <c r="D7" s="5"/>
      <c r="E7" s="5"/>
      <c r="F7" s="5" t="s">
        <v>162</v>
      </c>
    </row>
    <row r="8" spans="1:6" ht="22.5" customHeight="1">
      <c r="A8" s="10" t="s">
        <v>171</v>
      </c>
      <c r="B8" s="10" t="s">
        <v>163</v>
      </c>
      <c r="C8" s="10" t="s">
        <v>164</v>
      </c>
      <c r="D8" s="11" t="s">
        <v>173</v>
      </c>
      <c r="E8" s="10" t="s">
        <v>174</v>
      </c>
      <c r="F8" s="10"/>
    </row>
    <row r="9" spans="1:6" ht="31.2">
      <c r="A9" s="10"/>
      <c r="B9" s="10"/>
      <c r="C9" s="10"/>
      <c r="D9" s="10"/>
      <c r="E9" s="10" t="s">
        <v>165</v>
      </c>
      <c r="F9" s="11" t="s">
        <v>166</v>
      </c>
    </row>
    <row r="10" spans="1:6" ht="15.6">
      <c r="A10" s="106">
        <v>1</v>
      </c>
      <c r="B10" s="106">
        <v>2</v>
      </c>
      <c r="C10" s="106">
        <v>3</v>
      </c>
      <c r="D10" s="106">
        <v>4</v>
      </c>
      <c r="E10" s="106">
        <v>5</v>
      </c>
      <c r="F10" s="106">
        <v>6</v>
      </c>
    </row>
    <row r="11" spans="1:6" ht="20.55" customHeight="1">
      <c r="A11" s="205" t="s">
        <v>167</v>
      </c>
      <c r="B11" s="206"/>
      <c r="C11" s="206"/>
      <c r="D11" s="206"/>
      <c r="E11" s="206"/>
      <c r="F11" s="207"/>
    </row>
    <row r="12" spans="1:6" ht="25.95" customHeight="1">
      <c r="A12" s="138">
        <v>200000</v>
      </c>
      <c r="B12" s="138" t="s">
        <v>4</v>
      </c>
      <c r="C12" s="139">
        <f>C16</f>
        <v>0</v>
      </c>
      <c r="D12" s="139">
        <f>D16</f>
        <v>-15000000</v>
      </c>
      <c r="E12" s="139">
        <f>E16</f>
        <v>15000000</v>
      </c>
      <c r="F12" s="139">
        <f>F16</f>
        <v>15000000</v>
      </c>
    </row>
    <row r="13" spans="1:6" ht="43.95" customHeight="1">
      <c r="A13" s="140">
        <v>206000</v>
      </c>
      <c r="B13" s="141" t="s">
        <v>340</v>
      </c>
      <c r="C13" s="137">
        <v>0</v>
      </c>
      <c r="D13" s="137">
        <v>0</v>
      </c>
      <c r="E13" s="137">
        <v>0</v>
      </c>
      <c r="F13" s="137">
        <v>0</v>
      </c>
    </row>
    <row r="14" spans="1:6" ht="23.25" customHeight="1">
      <c r="A14" s="142">
        <v>206110</v>
      </c>
      <c r="B14" s="143" t="s">
        <v>341</v>
      </c>
      <c r="C14" s="137">
        <f t="shared" ref="C14:C20" si="0">D14+E14</f>
        <v>22000000</v>
      </c>
      <c r="D14" s="137">
        <v>20000000</v>
      </c>
      <c r="E14" s="137">
        <v>2000000</v>
      </c>
      <c r="F14" s="137">
        <v>1500000</v>
      </c>
    </row>
    <row r="15" spans="1:6" ht="19.2" customHeight="1">
      <c r="A15" s="142">
        <v>206210</v>
      </c>
      <c r="B15" s="143" t="s">
        <v>342</v>
      </c>
      <c r="C15" s="137">
        <f t="shared" si="0"/>
        <v>-22000000</v>
      </c>
      <c r="D15" s="137">
        <v>-20000000</v>
      </c>
      <c r="E15" s="137">
        <v>-2000000</v>
      </c>
      <c r="F15" s="137">
        <v>-1500000</v>
      </c>
    </row>
    <row r="16" spans="1:6" ht="30" customHeight="1">
      <c r="A16" s="138">
        <v>208000</v>
      </c>
      <c r="B16" s="138" t="s">
        <v>456</v>
      </c>
      <c r="C16" s="137">
        <f t="shared" si="0"/>
        <v>0</v>
      </c>
      <c r="D16" s="137">
        <f>D17-D18+D19+D20</f>
        <v>-15000000</v>
      </c>
      <c r="E16" s="137">
        <f>E17-E18+E19+E20</f>
        <v>15000000</v>
      </c>
      <c r="F16" s="137">
        <f>F17-F18+F19+F20</f>
        <v>15000000</v>
      </c>
    </row>
    <row r="17" spans="1:6" ht="25.05" customHeight="1">
      <c r="A17" s="136">
        <v>208100</v>
      </c>
      <c r="B17" s="135" t="s">
        <v>457</v>
      </c>
      <c r="C17" s="137">
        <f t="shared" si="0"/>
        <v>18757761.59</v>
      </c>
      <c r="D17" s="137">
        <v>15273183.17</v>
      </c>
      <c r="E17" s="137">
        <v>3484578.42</v>
      </c>
      <c r="F17" s="137">
        <v>1176142.43</v>
      </c>
    </row>
    <row r="18" spans="1:6" ht="28.95" customHeight="1">
      <c r="A18" s="136">
        <v>208200</v>
      </c>
      <c r="B18" s="135" t="s">
        <v>458</v>
      </c>
      <c r="C18" s="137">
        <f t="shared" si="0"/>
        <v>18397894.300000001</v>
      </c>
      <c r="D18" s="137">
        <v>15164337.199999999</v>
      </c>
      <c r="E18" s="137">
        <v>3233557.1</v>
      </c>
      <c r="F18" s="137">
        <v>1176142.43</v>
      </c>
    </row>
    <row r="19" spans="1:6" ht="24.45" customHeight="1">
      <c r="A19" s="136">
        <v>208340</v>
      </c>
      <c r="B19" s="135" t="s">
        <v>459</v>
      </c>
      <c r="C19" s="137">
        <f t="shared" si="0"/>
        <v>-359867.29000000004</v>
      </c>
      <c r="D19" s="137">
        <v>-108845.97</v>
      </c>
      <c r="E19" s="137">
        <v>-251021.32</v>
      </c>
      <c r="F19" s="137">
        <v>0</v>
      </c>
    </row>
    <row r="20" spans="1:6" ht="39" customHeight="1">
      <c r="A20" s="136">
        <v>208400</v>
      </c>
      <c r="B20" s="135" t="s">
        <v>380</v>
      </c>
      <c r="C20" s="137">
        <f t="shared" si="0"/>
        <v>0</v>
      </c>
      <c r="D20" s="137">
        <v>-15000000</v>
      </c>
      <c r="E20" s="137">
        <v>15000000</v>
      </c>
      <c r="F20" s="137">
        <v>15000000</v>
      </c>
    </row>
    <row r="21" spans="1:6" ht="24" customHeight="1">
      <c r="A21" s="138" t="s">
        <v>168</v>
      </c>
      <c r="B21" s="138" t="s">
        <v>169</v>
      </c>
      <c r="C21" s="139">
        <f>C13+C20</f>
        <v>0</v>
      </c>
      <c r="D21" s="139">
        <f>D13+D20</f>
        <v>-15000000</v>
      </c>
      <c r="E21" s="139">
        <f>E13+E20</f>
        <v>15000000</v>
      </c>
      <c r="F21" s="139">
        <f>F13+F20</f>
        <v>15000000</v>
      </c>
    </row>
    <row r="22" spans="1:6" ht="21.6" customHeight="1">
      <c r="A22" s="205" t="s">
        <v>170</v>
      </c>
      <c r="B22" s="206"/>
      <c r="C22" s="206"/>
      <c r="D22" s="206"/>
      <c r="E22" s="206"/>
      <c r="F22" s="207"/>
    </row>
    <row r="23" spans="1:6" s="77" customFormat="1" ht="27.45" customHeight="1">
      <c r="A23" s="138">
        <v>600000</v>
      </c>
      <c r="B23" s="138" t="s">
        <v>172</v>
      </c>
      <c r="C23" s="139">
        <f>C24</f>
        <v>0</v>
      </c>
      <c r="D23" s="139">
        <f>D32</f>
        <v>-15000000</v>
      </c>
      <c r="E23" s="139">
        <f>E32</f>
        <v>15000000</v>
      </c>
      <c r="F23" s="139">
        <f>F32</f>
        <v>15000000</v>
      </c>
    </row>
    <row r="24" spans="1:6" s="77" customFormat="1" ht="43.95" customHeight="1">
      <c r="A24" s="144">
        <v>601000</v>
      </c>
      <c r="B24" s="145" t="s">
        <v>340</v>
      </c>
      <c r="C24" s="139">
        <v>0</v>
      </c>
      <c r="D24" s="139">
        <v>0</v>
      </c>
      <c r="E24" s="139">
        <v>0</v>
      </c>
      <c r="F24" s="139">
        <v>0</v>
      </c>
    </row>
    <row r="25" spans="1:6" s="77" customFormat="1" ht="24" customHeight="1">
      <c r="A25" s="142">
        <v>601110</v>
      </c>
      <c r="B25" s="143" t="s">
        <v>341</v>
      </c>
      <c r="C25" s="137">
        <f t="shared" ref="C25:C31" si="1">D25+E25</f>
        <v>22000000</v>
      </c>
      <c r="D25" s="137">
        <v>20000000</v>
      </c>
      <c r="E25" s="137">
        <v>2000000</v>
      </c>
      <c r="F25" s="137">
        <v>1500000</v>
      </c>
    </row>
    <row r="26" spans="1:6" s="77" customFormat="1" ht="22.95" customHeight="1">
      <c r="A26" s="142">
        <v>601210</v>
      </c>
      <c r="B26" s="143" t="s">
        <v>342</v>
      </c>
      <c r="C26" s="137">
        <f t="shared" si="1"/>
        <v>-22000000</v>
      </c>
      <c r="D26" s="137">
        <v>-20000000</v>
      </c>
      <c r="E26" s="137">
        <v>-2000000</v>
      </c>
      <c r="F26" s="137">
        <v>-1500000</v>
      </c>
    </row>
    <row r="27" spans="1:6" s="77" customFormat="1" ht="24" customHeight="1">
      <c r="A27" s="138">
        <v>602000</v>
      </c>
      <c r="B27" s="138" t="s">
        <v>460</v>
      </c>
      <c r="C27" s="137">
        <f t="shared" si="1"/>
        <v>0</v>
      </c>
      <c r="D27" s="137">
        <f t="shared" ref="D27:F30" si="2">D16</f>
        <v>-15000000</v>
      </c>
      <c r="E27" s="137">
        <f t="shared" si="2"/>
        <v>15000000</v>
      </c>
      <c r="F27" s="137">
        <f t="shared" si="2"/>
        <v>15000000</v>
      </c>
    </row>
    <row r="28" spans="1:6" s="77" customFormat="1" ht="23.55" customHeight="1">
      <c r="A28" s="136">
        <v>602100</v>
      </c>
      <c r="B28" s="135" t="s">
        <v>457</v>
      </c>
      <c r="C28" s="137">
        <f t="shared" si="1"/>
        <v>18757761.59</v>
      </c>
      <c r="D28" s="137">
        <f t="shared" si="2"/>
        <v>15273183.17</v>
      </c>
      <c r="E28" s="137">
        <f t="shared" si="2"/>
        <v>3484578.42</v>
      </c>
      <c r="F28" s="137">
        <f t="shared" si="2"/>
        <v>1176142.43</v>
      </c>
    </row>
    <row r="29" spans="1:6" s="77" customFormat="1" ht="22.05" customHeight="1">
      <c r="A29" s="136">
        <v>602200</v>
      </c>
      <c r="B29" s="135" t="s">
        <v>458</v>
      </c>
      <c r="C29" s="137">
        <f t="shared" si="1"/>
        <v>18397894.300000001</v>
      </c>
      <c r="D29" s="137">
        <f t="shared" si="2"/>
        <v>15164337.199999999</v>
      </c>
      <c r="E29" s="137">
        <f t="shared" si="2"/>
        <v>3233557.1</v>
      </c>
      <c r="F29" s="137">
        <f t="shared" si="2"/>
        <v>1176142.43</v>
      </c>
    </row>
    <row r="30" spans="1:6" s="77" customFormat="1" ht="25.95" customHeight="1">
      <c r="A30" s="136">
        <v>602304</v>
      </c>
      <c r="B30" s="135" t="s">
        <v>459</v>
      </c>
      <c r="C30" s="137">
        <f t="shared" si="1"/>
        <v>-359867.29000000004</v>
      </c>
      <c r="D30" s="137">
        <f t="shared" si="2"/>
        <v>-108845.97</v>
      </c>
      <c r="E30" s="137">
        <f t="shared" si="2"/>
        <v>-251021.32</v>
      </c>
      <c r="F30" s="137">
        <f t="shared" si="2"/>
        <v>0</v>
      </c>
    </row>
    <row r="31" spans="1:6" s="77" customFormat="1" ht="41.55" customHeight="1">
      <c r="A31" s="136">
        <v>602400</v>
      </c>
      <c r="B31" s="135" t="s">
        <v>380</v>
      </c>
      <c r="C31" s="137">
        <f t="shared" si="1"/>
        <v>0</v>
      </c>
      <c r="D31" s="137">
        <v>-15000000</v>
      </c>
      <c r="E31" s="137">
        <v>15000000</v>
      </c>
      <c r="F31" s="137">
        <v>15000000</v>
      </c>
    </row>
    <row r="32" spans="1:6" ht="24" customHeight="1">
      <c r="A32" s="146" t="s">
        <v>168</v>
      </c>
      <c r="B32" s="146" t="s">
        <v>169</v>
      </c>
      <c r="C32" s="147">
        <f>C24+C31</f>
        <v>0</v>
      </c>
      <c r="D32" s="147">
        <f>D24+D31</f>
        <v>-15000000</v>
      </c>
      <c r="E32" s="147">
        <f>E24+E31</f>
        <v>15000000</v>
      </c>
      <c r="F32" s="147">
        <f>F24+F31</f>
        <v>15000000</v>
      </c>
    </row>
    <row r="33" spans="1:6" ht="25.5" customHeight="1">
      <c r="A33" s="77"/>
      <c r="B33" s="77"/>
      <c r="C33" s="77"/>
      <c r="D33" s="77"/>
      <c r="E33" s="77"/>
      <c r="F33" s="77"/>
    </row>
    <row r="34" spans="1:6" ht="15.6">
      <c r="A34" s="77"/>
      <c r="B34" s="70" t="s">
        <v>338</v>
      </c>
      <c r="C34" s="77"/>
      <c r="D34" s="77"/>
      <c r="E34" s="70" t="s">
        <v>339</v>
      </c>
      <c r="F34" s="77"/>
    </row>
    <row r="35" spans="1:6">
      <c r="A35" s="77"/>
      <c r="B35" s="77"/>
      <c r="C35" s="77"/>
      <c r="D35" s="77"/>
      <c r="E35" s="77"/>
      <c r="F35" s="77"/>
    </row>
    <row r="36" spans="1:6">
      <c r="A36" s="77"/>
      <c r="B36" s="77"/>
      <c r="C36" s="77"/>
      <c r="D36" s="77"/>
      <c r="E36" s="77"/>
      <c r="F36" s="77"/>
    </row>
    <row r="37" spans="1:6">
      <c r="A37" s="77"/>
      <c r="B37" s="77"/>
      <c r="C37" s="77"/>
      <c r="D37" s="77"/>
      <c r="E37" s="77"/>
      <c r="F37" s="77"/>
    </row>
  </sheetData>
  <mergeCells count="6">
    <mergeCell ref="A4:F4"/>
    <mergeCell ref="D2:F2"/>
    <mergeCell ref="A6:B6"/>
    <mergeCell ref="D3:F3"/>
    <mergeCell ref="A11:F11"/>
    <mergeCell ref="A22:F22"/>
  </mergeCells>
  <phoneticPr fontId="0" type="noConversion"/>
  <pageMargins left="1.299212598425197" right="0.31496062992125984" top="0.55118110236220474" bottom="0.55118110236220474" header="0.31496062992125984" footer="0.31496062992125984"/>
  <pageSetup paperSize="9" scale="77" fitToHeight="2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P76"/>
  <sheetViews>
    <sheetView showGridLines="0" showZeros="0" topLeftCell="A70" zoomScale="60" zoomScaleNormal="60" zoomScaleSheetLayoutView="100" workbookViewId="0">
      <selection activeCell="D55" sqref="D55"/>
    </sheetView>
  </sheetViews>
  <sheetFormatPr defaultColWidth="8.77734375" defaultRowHeight="21"/>
  <cols>
    <col min="1" max="1" width="23.21875" style="28" customWidth="1"/>
    <col min="2" max="2" width="22" style="28" customWidth="1"/>
    <col min="3" max="3" width="19.21875" style="28" customWidth="1"/>
    <col min="4" max="4" width="65.44140625" style="28" customWidth="1"/>
    <col min="5" max="5" width="27" style="28" customWidth="1"/>
    <col min="6" max="6" width="27.33203125" style="28" customWidth="1"/>
    <col min="7" max="7" width="28.33203125" style="28" customWidth="1"/>
    <col min="8" max="8" width="24.21875" style="28" customWidth="1"/>
    <col min="9" max="9" width="27.44140625" style="28" customWidth="1"/>
    <col min="10" max="11" width="24.77734375" style="28" customWidth="1"/>
    <col min="12" max="12" width="23.6640625" style="28" customWidth="1"/>
    <col min="13" max="13" width="20.77734375" style="28" bestFit="1" customWidth="1"/>
    <col min="14" max="14" width="18.77734375" style="28" customWidth="1"/>
    <col min="15" max="15" width="32.21875" style="28" customWidth="1"/>
    <col min="16" max="16" width="29.44140625" style="28" customWidth="1"/>
    <col min="17" max="17" width="22.77734375" style="30" bestFit="1" customWidth="1"/>
    <col min="18" max="16384" width="8.77734375" style="30"/>
  </cols>
  <sheetData>
    <row r="1" spans="1:16" ht="27.6">
      <c r="A1" s="29"/>
      <c r="B1" s="29"/>
      <c r="C1" s="29"/>
      <c r="D1" s="29"/>
      <c r="E1" s="29"/>
      <c r="F1" s="29"/>
      <c r="G1" s="29"/>
      <c r="H1" s="167"/>
      <c r="I1" s="29"/>
      <c r="J1" s="29"/>
      <c r="K1" s="29"/>
      <c r="L1" s="29"/>
      <c r="M1" s="29"/>
      <c r="N1" s="113" t="s">
        <v>144</v>
      </c>
      <c r="O1" s="29"/>
    </row>
    <row r="2" spans="1:16" ht="51.6" customHeight="1">
      <c r="A2" s="31"/>
      <c r="B2" s="179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197" t="s">
        <v>482</v>
      </c>
      <c r="O2" s="197"/>
      <c r="P2" s="197"/>
    </row>
    <row r="3" spans="1:16" ht="52.5" customHeight="1">
      <c r="E3" s="32"/>
      <c r="F3" s="32"/>
      <c r="G3" s="32"/>
      <c r="H3" s="32"/>
      <c r="I3" s="32"/>
      <c r="J3" s="32"/>
      <c r="K3" s="32"/>
      <c r="L3" s="32"/>
      <c r="M3" s="32"/>
      <c r="N3" s="198" t="s">
        <v>461</v>
      </c>
      <c r="O3" s="198"/>
      <c r="P3" s="198"/>
    </row>
    <row r="4" spans="1:16" ht="57" customHeight="1">
      <c r="A4" s="211" t="s">
        <v>388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</row>
    <row r="5" spans="1:16">
      <c r="A5" s="212" t="s">
        <v>343</v>
      </c>
      <c r="B5" s="21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>
      <c r="A6" s="217" t="s">
        <v>135</v>
      </c>
      <c r="B6" s="217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>
      <c r="A7" s="34"/>
      <c r="B7" s="35"/>
      <c r="C7" s="35"/>
      <c r="D7" s="35"/>
      <c r="E7" s="35"/>
      <c r="F7" s="35"/>
      <c r="G7" s="36"/>
      <c r="H7" s="35"/>
      <c r="I7" s="35"/>
      <c r="J7" s="37"/>
      <c r="K7" s="37"/>
      <c r="L7" s="38"/>
      <c r="M7" s="38"/>
      <c r="N7" s="38"/>
      <c r="O7" s="38"/>
      <c r="P7" s="39" t="s">
        <v>21</v>
      </c>
    </row>
    <row r="8" spans="1:16">
      <c r="A8" s="208" t="s">
        <v>136</v>
      </c>
      <c r="B8" s="208" t="s">
        <v>137</v>
      </c>
      <c r="C8" s="208" t="s">
        <v>149</v>
      </c>
      <c r="D8" s="208" t="s">
        <v>138</v>
      </c>
      <c r="E8" s="218" t="s">
        <v>173</v>
      </c>
      <c r="F8" s="220"/>
      <c r="G8" s="220"/>
      <c r="H8" s="220"/>
      <c r="I8" s="219"/>
      <c r="J8" s="218" t="s">
        <v>22</v>
      </c>
      <c r="K8" s="220"/>
      <c r="L8" s="220"/>
      <c r="M8" s="220"/>
      <c r="N8" s="220"/>
      <c r="O8" s="219"/>
      <c r="P8" s="208" t="s">
        <v>175</v>
      </c>
    </row>
    <row r="9" spans="1:16">
      <c r="A9" s="209"/>
      <c r="B9" s="209"/>
      <c r="C9" s="209"/>
      <c r="D9" s="209"/>
      <c r="E9" s="208" t="s">
        <v>165</v>
      </c>
      <c r="F9" s="214" t="s">
        <v>177</v>
      </c>
      <c r="G9" s="218" t="s">
        <v>178</v>
      </c>
      <c r="H9" s="219"/>
      <c r="I9" s="214" t="s">
        <v>179</v>
      </c>
      <c r="J9" s="208" t="s">
        <v>165</v>
      </c>
      <c r="K9" s="208" t="s">
        <v>151</v>
      </c>
      <c r="L9" s="214" t="s">
        <v>177</v>
      </c>
      <c r="M9" s="218" t="s">
        <v>178</v>
      </c>
      <c r="N9" s="219"/>
      <c r="O9" s="214" t="s">
        <v>179</v>
      </c>
      <c r="P9" s="209"/>
    </row>
    <row r="10" spans="1:16">
      <c r="A10" s="209"/>
      <c r="B10" s="209"/>
      <c r="C10" s="209"/>
      <c r="D10" s="209"/>
      <c r="E10" s="209"/>
      <c r="F10" s="215"/>
      <c r="G10" s="208" t="s">
        <v>180</v>
      </c>
      <c r="H10" s="208" t="s">
        <v>0</v>
      </c>
      <c r="I10" s="215"/>
      <c r="J10" s="209"/>
      <c r="K10" s="209"/>
      <c r="L10" s="215"/>
      <c r="M10" s="208" t="s">
        <v>180</v>
      </c>
      <c r="N10" s="208" t="s">
        <v>0</v>
      </c>
      <c r="O10" s="215"/>
      <c r="P10" s="209"/>
    </row>
    <row r="11" spans="1:16" ht="150" customHeight="1">
      <c r="A11" s="210"/>
      <c r="B11" s="210"/>
      <c r="C11" s="210"/>
      <c r="D11" s="210"/>
      <c r="E11" s="210"/>
      <c r="F11" s="216"/>
      <c r="G11" s="210"/>
      <c r="H11" s="210"/>
      <c r="I11" s="216"/>
      <c r="J11" s="210"/>
      <c r="K11" s="210"/>
      <c r="L11" s="216"/>
      <c r="M11" s="210"/>
      <c r="N11" s="210"/>
      <c r="O11" s="216"/>
      <c r="P11" s="210"/>
    </row>
    <row r="12" spans="1:16">
      <c r="A12" s="40">
        <v>1</v>
      </c>
      <c r="B12" s="40">
        <v>2</v>
      </c>
      <c r="C12" s="41">
        <v>3</v>
      </c>
      <c r="D12" s="41">
        <v>4</v>
      </c>
      <c r="E12" s="41">
        <v>5</v>
      </c>
      <c r="F12" s="42">
        <v>6</v>
      </c>
      <c r="G12" s="41">
        <v>7</v>
      </c>
      <c r="H12" s="41">
        <v>8</v>
      </c>
      <c r="I12" s="42">
        <v>9</v>
      </c>
      <c r="J12" s="41">
        <v>10</v>
      </c>
      <c r="K12" s="42">
        <v>11</v>
      </c>
      <c r="L12" s="41">
        <v>12</v>
      </c>
      <c r="M12" s="42">
        <v>13</v>
      </c>
      <c r="N12" s="41">
        <v>14</v>
      </c>
      <c r="O12" s="42">
        <v>15</v>
      </c>
      <c r="P12" s="41">
        <v>16</v>
      </c>
    </row>
    <row r="13" spans="1:16" s="43" customFormat="1" ht="38.549999999999997" customHeight="1">
      <c r="A13" s="108" t="s">
        <v>3</v>
      </c>
      <c r="B13" s="108" t="s">
        <v>317</v>
      </c>
      <c r="C13" s="108" t="s">
        <v>317</v>
      </c>
      <c r="D13" s="108" t="s">
        <v>56</v>
      </c>
      <c r="E13" s="109">
        <v>155562033</v>
      </c>
      <c r="F13" s="109">
        <v>154062033</v>
      </c>
      <c r="G13" s="109">
        <v>85601800</v>
      </c>
      <c r="H13" s="109">
        <v>10413585</v>
      </c>
      <c r="I13" s="109">
        <v>1500000</v>
      </c>
      <c r="J13" s="109">
        <v>2826000</v>
      </c>
      <c r="K13" s="109">
        <v>0</v>
      </c>
      <c r="L13" s="109">
        <v>2826000</v>
      </c>
      <c r="M13" s="109">
        <v>130000</v>
      </c>
      <c r="N13" s="109">
        <v>23000</v>
      </c>
      <c r="O13" s="109">
        <v>0</v>
      </c>
      <c r="P13" s="109">
        <v>158388033</v>
      </c>
    </row>
    <row r="14" spans="1:16" ht="47.55" customHeight="1">
      <c r="A14" s="108" t="s">
        <v>1</v>
      </c>
      <c r="B14" s="108" t="s">
        <v>317</v>
      </c>
      <c r="C14" s="108" t="s">
        <v>317</v>
      </c>
      <c r="D14" s="108" t="s">
        <v>56</v>
      </c>
      <c r="E14" s="109">
        <v>155562033</v>
      </c>
      <c r="F14" s="109">
        <v>154062033</v>
      </c>
      <c r="G14" s="109">
        <v>85601800</v>
      </c>
      <c r="H14" s="109">
        <v>10413585</v>
      </c>
      <c r="I14" s="109">
        <v>1500000</v>
      </c>
      <c r="J14" s="109">
        <v>2826000</v>
      </c>
      <c r="K14" s="109">
        <v>0</v>
      </c>
      <c r="L14" s="109">
        <v>2826000</v>
      </c>
      <c r="M14" s="109">
        <v>130000</v>
      </c>
      <c r="N14" s="109">
        <v>23000</v>
      </c>
      <c r="O14" s="109">
        <v>0</v>
      </c>
      <c r="P14" s="109">
        <v>158388033</v>
      </c>
    </row>
    <row r="15" spans="1:16" ht="124.05" customHeight="1">
      <c r="A15" s="110" t="s">
        <v>97</v>
      </c>
      <c r="B15" s="110" t="s">
        <v>98</v>
      </c>
      <c r="C15" s="110" t="s">
        <v>2</v>
      </c>
      <c r="D15" s="110" t="s">
        <v>99</v>
      </c>
      <c r="E15" s="111">
        <v>33250000</v>
      </c>
      <c r="F15" s="111">
        <v>33250000</v>
      </c>
      <c r="G15" s="111">
        <v>24800000</v>
      </c>
      <c r="H15" s="111">
        <v>919400</v>
      </c>
      <c r="I15" s="111">
        <v>0</v>
      </c>
      <c r="J15" s="111">
        <v>35000</v>
      </c>
      <c r="K15" s="111">
        <v>0</v>
      </c>
      <c r="L15" s="111">
        <v>35000</v>
      </c>
      <c r="M15" s="111">
        <v>0</v>
      </c>
      <c r="N15" s="111">
        <v>0</v>
      </c>
      <c r="O15" s="111">
        <v>0</v>
      </c>
      <c r="P15" s="109">
        <v>33285000</v>
      </c>
    </row>
    <row r="16" spans="1:16" ht="62.55" customHeight="1">
      <c r="A16" s="110" t="s">
        <v>101</v>
      </c>
      <c r="B16" s="110" t="s">
        <v>20</v>
      </c>
      <c r="C16" s="110" t="s">
        <v>19</v>
      </c>
      <c r="D16" s="110" t="s">
        <v>102</v>
      </c>
      <c r="E16" s="111">
        <v>3720000</v>
      </c>
      <c r="F16" s="111">
        <v>3720000</v>
      </c>
      <c r="G16" s="111">
        <v>372400</v>
      </c>
      <c r="H16" s="111">
        <v>25000</v>
      </c>
      <c r="I16" s="111">
        <v>0</v>
      </c>
      <c r="J16" s="111">
        <v>70000</v>
      </c>
      <c r="K16" s="111">
        <v>0</v>
      </c>
      <c r="L16" s="111">
        <v>70000</v>
      </c>
      <c r="M16" s="111">
        <v>30000</v>
      </c>
      <c r="N16" s="111">
        <v>23000</v>
      </c>
      <c r="O16" s="111">
        <v>0</v>
      </c>
      <c r="P16" s="109">
        <v>3790000</v>
      </c>
    </row>
    <row r="17" spans="1:16" ht="58.95" customHeight="1">
      <c r="A17" s="110" t="s">
        <v>5</v>
      </c>
      <c r="B17" s="110" t="s">
        <v>12</v>
      </c>
      <c r="C17" s="110" t="s">
        <v>6</v>
      </c>
      <c r="D17" s="110" t="s">
        <v>72</v>
      </c>
      <c r="E17" s="111">
        <v>64353300</v>
      </c>
      <c r="F17" s="111">
        <v>64353300</v>
      </c>
      <c r="G17" s="111">
        <v>44600000</v>
      </c>
      <c r="H17" s="111">
        <v>5482100</v>
      </c>
      <c r="I17" s="111">
        <v>0</v>
      </c>
      <c r="J17" s="111">
        <v>1500000</v>
      </c>
      <c r="K17" s="111">
        <v>0</v>
      </c>
      <c r="L17" s="111">
        <v>1500000</v>
      </c>
      <c r="M17" s="111">
        <v>0</v>
      </c>
      <c r="N17" s="111">
        <v>0</v>
      </c>
      <c r="O17" s="111">
        <v>0</v>
      </c>
      <c r="P17" s="109">
        <v>65853300</v>
      </c>
    </row>
    <row r="18" spans="1:16" ht="77.55" customHeight="1">
      <c r="A18" s="110" t="s">
        <v>67</v>
      </c>
      <c r="B18" s="110" t="s">
        <v>68</v>
      </c>
      <c r="C18" s="110" t="s">
        <v>69</v>
      </c>
      <c r="D18" s="110" t="s">
        <v>70</v>
      </c>
      <c r="E18" s="111">
        <v>7833700</v>
      </c>
      <c r="F18" s="111">
        <v>7833700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09">
        <v>7833700</v>
      </c>
    </row>
    <row r="19" spans="1:16" ht="75" customHeight="1">
      <c r="A19" s="110" t="s">
        <v>82</v>
      </c>
      <c r="B19" s="110" t="s">
        <v>106</v>
      </c>
      <c r="C19" s="110" t="s">
        <v>104</v>
      </c>
      <c r="D19" s="110" t="s">
        <v>81</v>
      </c>
      <c r="E19" s="111">
        <v>3400000</v>
      </c>
      <c r="F19" s="111">
        <v>3400000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09">
        <v>3400000</v>
      </c>
    </row>
    <row r="20" spans="1:16" ht="66.45" customHeight="1">
      <c r="A20" s="110" t="s">
        <v>93</v>
      </c>
      <c r="B20" s="110" t="s">
        <v>107</v>
      </c>
      <c r="C20" s="110" t="s">
        <v>71</v>
      </c>
      <c r="D20" s="110" t="s">
        <v>391</v>
      </c>
      <c r="E20" s="111">
        <v>2300000</v>
      </c>
      <c r="F20" s="111">
        <v>2300000</v>
      </c>
      <c r="G20" s="111">
        <v>0</v>
      </c>
      <c r="H20" s="111">
        <v>280000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09">
        <v>2300000</v>
      </c>
    </row>
    <row r="21" spans="1:16" ht="94.05" customHeight="1">
      <c r="A21" s="110" t="s">
        <v>182</v>
      </c>
      <c r="B21" s="110" t="s">
        <v>183</v>
      </c>
      <c r="C21" s="110" t="s">
        <v>142</v>
      </c>
      <c r="D21" s="110" t="s">
        <v>184</v>
      </c>
      <c r="E21" s="111">
        <v>1000000</v>
      </c>
      <c r="F21" s="111">
        <v>1000000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09">
        <v>1000000</v>
      </c>
    </row>
    <row r="22" spans="1:16" ht="97.95" customHeight="1">
      <c r="A22" s="110" t="s">
        <v>140</v>
      </c>
      <c r="B22" s="110" t="s">
        <v>141</v>
      </c>
      <c r="C22" s="110" t="s">
        <v>142</v>
      </c>
      <c r="D22" s="110" t="s">
        <v>143</v>
      </c>
      <c r="E22" s="111">
        <v>200000</v>
      </c>
      <c r="F22" s="111">
        <v>200000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09">
        <v>200000</v>
      </c>
    </row>
    <row r="23" spans="1:16" ht="70.95" customHeight="1">
      <c r="A23" s="110" t="s">
        <v>324</v>
      </c>
      <c r="B23" s="110" t="s">
        <v>325</v>
      </c>
      <c r="C23" s="110" t="s">
        <v>326</v>
      </c>
      <c r="D23" s="110" t="s">
        <v>327</v>
      </c>
      <c r="E23" s="111">
        <v>500000</v>
      </c>
      <c r="F23" s="111">
        <v>500000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09">
        <v>500000</v>
      </c>
    </row>
    <row r="24" spans="1:16" ht="102.45" customHeight="1">
      <c r="A24" s="110" t="s">
        <v>11</v>
      </c>
      <c r="B24" s="110" t="s">
        <v>9</v>
      </c>
      <c r="C24" s="110" t="s">
        <v>10</v>
      </c>
      <c r="D24" s="110" t="s">
        <v>392</v>
      </c>
      <c r="E24" s="111">
        <v>8901000</v>
      </c>
      <c r="F24" s="111">
        <v>8901000</v>
      </c>
      <c r="G24" s="111">
        <v>6422000</v>
      </c>
      <c r="H24" s="111">
        <v>937300</v>
      </c>
      <c r="I24" s="111">
        <v>0</v>
      </c>
      <c r="J24" s="111">
        <v>1110000</v>
      </c>
      <c r="K24" s="111">
        <v>0</v>
      </c>
      <c r="L24" s="111">
        <v>1110000</v>
      </c>
      <c r="M24" s="111">
        <v>100000</v>
      </c>
      <c r="N24" s="111">
        <v>0</v>
      </c>
      <c r="O24" s="111">
        <v>0</v>
      </c>
      <c r="P24" s="109">
        <v>10011000</v>
      </c>
    </row>
    <row r="25" spans="1:16" ht="77.55" customHeight="1">
      <c r="A25" s="110" t="s">
        <v>55</v>
      </c>
      <c r="B25" s="110" t="s">
        <v>54</v>
      </c>
      <c r="C25" s="110" t="s">
        <v>12</v>
      </c>
      <c r="D25" s="110" t="s">
        <v>100</v>
      </c>
      <c r="E25" s="111">
        <v>2025033</v>
      </c>
      <c r="F25" s="111">
        <v>2025033</v>
      </c>
      <c r="G25" s="111">
        <v>1593900</v>
      </c>
      <c r="H25" s="111">
        <v>44435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09">
        <v>2025033</v>
      </c>
    </row>
    <row r="26" spans="1:16" ht="147" customHeight="1">
      <c r="A26" s="110" t="s">
        <v>109</v>
      </c>
      <c r="B26" s="110" t="s">
        <v>110</v>
      </c>
      <c r="C26" s="110" t="s">
        <v>111</v>
      </c>
      <c r="D26" s="110" t="s">
        <v>381</v>
      </c>
      <c r="E26" s="111">
        <v>1326000</v>
      </c>
      <c r="F26" s="111">
        <v>1326000</v>
      </c>
      <c r="G26" s="111">
        <v>1005500</v>
      </c>
      <c r="H26" s="111">
        <v>71000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09">
        <v>1326000</v>
      </c>
    </row>
    <row r="27" spans="1:16" ht="110.55" customHeight="1">
      <c r="A27" s="110" t="s">
        <v>335</v>
      </c>
      <c r="B27" s="110" t="s">
        <v>336</v>
      </c>
      <c r="C27" s="110" t="s">
        <v>111</v>
      </c>
      <c r="D27" s="110" t="s">
        <v>382</v>
      </c>
      <c r="E27" s="111">
        <v>198000</v>
      </c>
      <c r="F27" s="111">
        <v>198000</v>
      </c>
      <c r="G27" s="111">
        <v>113000</v>
      </c>
      <c r="H27" s="111">
        <v>14100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09">
        <v>198000</v>
      </c>
    </row>
    <row r="28" spans="1:16" ht="148.05000000000001" customHeight="1">
      <c r="A28" s="110" t="s">
        <v>226</v>
      </c>
      <c r="B28" s="110" t="s">
        <v>227</v>
      </c>
      <c r="C28" s="110" t="s">
        <v>12</v>
      </c>
      <c r="D28" s="110" t="s">
        <v>228</v>
      </c>
      <c r="E28" s="111">
        <v>3000000</v>
      </c>
      <c r="F28" s="111">
        <v>3000000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09">
        <v>3000000</v>
      </c>
    </row>
    <row r="29" spans="1:16" ht="100.05" customHeight="1">
      <c r="A29" s="110" t="s">
        <v>393</v>
      </c>
      <c r="B29" s="110" t="s">
        <v>394</v>
      </c>
      <c r="C29" s="110" t="s">
        <v>8</v>
      </c>
      <c r="D29" s="110" t="s">
        <v>395</v>
      </c>
      <c r="E29" s="111">
        <v>1800000</v>
      </c>
      <c r="F29" s="111">
        <v>1800000</v>
      </c>
      <c r="G29" s="111">
        <v>1347800</v>
      </c>
      <c r="H29" s="111">
        <v>95800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09">
        <v>1800000</v>
      </c>
    </row>
    <row r="30" spans="1:16" ht="65.55" customHeight="1">
      <c r="A30" s="110" t="s">
        <v>94</v>
      </c>
      <c r="B30" s="110" t="s">
        <v>112</v>
      </c>
      <c r="C30" s="110" t="s">
        <v>8</v>
      </c>
      <c r="D30" s="110" t="s">
        <v>75</v>
      </c>
      <c r="E30" s="111">
        <v>3000000</v>
      </c>
      <c r="F30" s="111">
        <v>3000000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09">
        <v>3000000</v>
      </c>
    </row>
    <row r="31" spans="1:16" ht="54" customHeight="1">
      <c r="A31" s="110" t="s">
        <v>80</v>
      </c>
      <c r="B31" s="110" t="s">
        <v>113</v>
      </c>
      <c r="C31" s="110" t="s">
        <v>15</v>
      </c>
      <c r="D31" s="110" t="s">
        <v>73</v>
      </c>
      <c r="E31" s="111">
        <v>150000</v>
      </c>
      <c r="F31" s="111">
        <v>150000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09">
        <v>150000</v>
      </c>
    </row>
    <row r="32" spans="1:16" ht="72" customHeight="1">
      <c r="A32" s="110" t="s">
        <v>371</v>
      </c>
      <c r="B32" s="110" t="s">
        <v>372</v>
      </c>
      <c r="C32" s="110" t="s">
        <v>18</v>
      </c>
      <c r="D32" s="110" t="s">
        <v>373</v>
      </c>
      <c r="E32" s="111">
        <v>2000000</v>
      </c>
      <c r="F32" s="111">
        <v>2000000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09">
        <v>2000000</v>
      </c>
    </row>
    <row r="33" spans="1:16" ht="54.45" customHeight="1">
      <c r="A33" s="110" t="s">
        <v>91</v>
      </c>
      <c r="B33" s="110" t="s">
        <v>114</v>
      </c>
      <c r="C33" s="110" t="s">
        <v>18</v>
      </c>
      <c r="D33" s="110" t="s">
        <v>90</v>
      </c>
      <c r="E33" s="111">
        <v>11700000</v>
      </c>
      <c r="F33" s="111">
        <v>11700000</v>
      </c>
      <c r="G33" s="111">
        <v>5000000</v>
      </c>
      <c r="H33" s="111">
        <v>2522000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09">
        <v>11700000</v>
      </c>
    </row>
    <row r="34" spans="1:16" ht="84" customHeight="1">
      <c r="A34" s="110" t="s">
        <v>96</v>
      </c>
      <c r="B34" s="110" t="s">
        <v>116</v>
      </c>
      <c r="C34" s="110" t="s">
        <v>92</v>
      </c>
      <c r="D34" s="110" t="s">
        <v>95</v>
      </c>
      <c r="E34" s="111">
        <v>2000000</v>
      </c>
      <c r="F34" s="111">
        <v>2000000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09">
        <v>2000000</v>
      </c>
    </row>
    <row r="35" spans="1:16" ht="58.5" customHeight="1">
      <c r="A35" s="110" t="s">
        <v>132</v>
      </c>
      <c r="B35" s="110" t="s">
        <v>133</v>
      </c>
      <c r="C35" s="110" t="s">
        <v>115</v>
      </c>
      <c r="D35" s="110" t="s">
        <v>134</v>
      </c>
      <c r="E35" s="111">
        <v>85000</v>
      </c>
      <c r="F35" s="111">
        <v>85000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09">
        <v>85000</v>
      </c>
    </row>
    <row r="36" spans="1:16" ht="82.5" customHeight="1">
      <c r="A36" s="110" t="s">
        <v>375</v>
      </c>
      <c r="B36" s="110" t="s">
        <v>376</v>
      </c>
      <c r="C36" s="110" t="s">
        <v>155</v>
      </c>
      <c r="D36" s="110" t="s">
        <v>377</v>
      </c>
      <c r="E36" s="111">
        <v>150000</v>
      </c>
      <c r="F36" s="111">
        <v>150000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09">
        <v>150000</v>
      </c>
    </row>
    <row r="37" spans="1:16" ht="58.05" customHeight="1">
      <c r="A37" s="110" t="s">
        <v>368</v>
      </c>
      <c r="B37" s="110" t="s">
        <v>369</v>
      </c>
      <c r="C37" s="110" t="s">
        <v>155</v>
      </c>
      <c r="D37" s="110" t="s">
        <v>370</v>
      </c>
      <c r="E37" s="111">
        <v>470000</v>
      </c>
      <c r="F37" s="111">
        <v>470000</v>
      </c>
      <c r="G37" s="111">
        <v>347200</v>
      </c>
      <c r="H37" s="111">
        <v>22450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09">
        <v>470000</v>
      </c>
    </row>
    <row r="38" spans="1:16" ht="61.95" customHeight="1">
      <c r="A38" s="110" t="s">
        <v>328</v>
      </c>
      <c r="B38" s="110" t="s">
        <v>329</v>
      </c>
      <c r="C38" s="110" t="s">
        <v>330</v>
      </c>
      <c r="D38" s="110" t="s">
        <v>331</v>
      </c>
      <c r="E38" s="111">
        <v>200000</v>
      </c>
      <c r="F38" s="111">
        <v>200000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09">
        <v>200000</v>
      </c>
    </row>
    <row r="39" spans="1:16" ht="57.45" customHeight="1">
      <c r="A39" s="110" t="s">
        <v>332</v>
      </c>
      <c r="B39" s="110" t="s">
        <v>333</v>
      </c>
      <c r="C39" s="110" t="s">
        <v>330</v>
      </c>
      <c r="D39" s="110" t="s">
        <v>334</v>
      </c>
      <c r="E39" s="111">
        <v>2000000</v>
      </c>
      <c r="F39" s="111">
        <v>500000</v>
      </c>
      <c r="G39" s="111">
        <v>0</v>
      </c>
      <c r="H39" s="111">
        <v>0</v>
      </c>
      <c r="I39" s="111">
        <v>1500000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09">
        <v>2000000</v>
      </c>
    </row>
    <row r="40" spans="1:16" ht="79.05" customHeight="1">
      <c r="A40" s="110" t="s">
        <v>191</v>
      </c>
      <c r="B40" s="110" t="s">
        <v>402</v>
      </c>
      <c r="C40" s="110" t="s">
        <v>192</v>
      </c>
      <c r="D40" s="110" t="s">
        <v>119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111000</v>
      </c>
      <c r="K40" s="111">
        <v>0</v>
      </c>
      <c r="L40" s="111">
        <v>111000</v>
      </c>
      <c r="M40" s="111">
        <v>0</v>
      </c>
      <c r="N40" s="111">
        <v>0</v>
      </c>
      <c r="O40" s="111">
        <v>0</v>
      </c>
      <c r="P40" s="109">
        <v>111000</v>
      </c>
    </row>
    <row r="41" spans="1:16" ht="61.05" customHeight="1">
      <c r="A41" s="108" t="s">
        <v>86</v>
      </c>
      <c r="B41" s="108" t="s">
        <v>317</v>
      </c>
      <c r="C41" s="108" t="s">
        <v>317</v>
      </c>
      <c r="D41" s="108" t="s">
        <v>58</v>
      </c>
      <c r="E41" s="109">
        <v>264890036</v>
      </c>
      <c r="F41" s="109">
        <v>264890036</v>
      </c>
      <c r="G41" s="109">
        <v>180976000</v>
      </c>
      <c r="H41" s="109">
        <v>11701980</v>
      </c>
      <c r="I41" s="109">
        <v>0</v>
      </c>
      <c r="J41" s="109">
        <v>17065100</v>
      </c>
      <c r="K41" s="109">
        <v>17025000</v>
      </c>
      <c r="L41" s="109">
        <v>40100</v>
      </c>
      <c r="M41" s="109">
        <v>0</v>
      </c>
      <c r="N41" s="109">
        <v>0</v>
      </c>
      <c r="O41" s="109">
        <v>17025000</v>
      </c>
      <c r="P41" s="109">
        <v>281955136</v>
      </c>
    </row>
    <row r="42" spans="1:16" ht="68.55" customHeight="1">
      <c r="A42" s="108" t="s">
        <v>87</v>
      </c>
      <c r="B42" s="108" t="s">
        <v>317</v>
      </c>
      <c r="C42" s="108" t="s">
        <v>317</v>
      </c>
      <c r="D42" s="108" t="s">
        <v>58</v>
      </c>
      <c r="E42" s="109">
        <v>264890036</v>
      </c>
      <c r="F42" s="109">
        <v>264890036</v>
      </c>
      <c r="G42" s="109">
        <v>180976000</v>
      </c>
      <c r="H42" s="109">
        <v>11701980</v>
      </c>
      <c r="I42" s="109">
        <v>0</v>
      </c>
      <c r="J42" s="109">
        <v>17065100</v>
      </c>
      <c r="K42" s="109">
        <v>17025000</v>
      </c>
      <c r="L42" s="109">
        <v>40100</v>
      </c>
      <c r="M42" s="109">
        <v>0</v>
      </c>
      <c r="N42" s="109">
        <v>0</v>
      </c>
      <c r="O42" s="109">
        <v>17025000</v>
      </c>
      <c r="P42" s="109">
        <v>281955136</v>
      </c>
    </row>
    <row r="43" spans="1:16" ht="87" customHeight="1">
      <c r="A43" s="110" t="s">
        <v>120</v>
      </c>
      <c r="B43" s="110" t="s">
        <v>105</v>
      </c>
      <c r="C43" s="110" t="s">
        <v>2</v>
      </c>
      <c r="D43" s="110" t="s">
        <v>350</v>
      </c>
      <c r="E43" s="111">
        <v>3300000</v>
      </c>
      <c r="F43" s="111">
        <v>3300000</v>
      </c>
      <c r="G43" s="111">
        <v>2513500</v>
      </c>
      <c r="H43" s="111">
        <v>92000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09">
        <v>3300000</v>
      </c>
    </row>
    <row r="44" spans="1:16" ht="84" customHeight="1">
      <c r="A44" s="110" t="s">
        <v>211</v>
      </c>
      <c r="B44" s="110" t="s">
        <v>351</v>
      </c>
      <c r="C44" s="110" t="s">
        <v>59</v>
      </c>
      <c r="D44" s="110" t="s">
        <v>346</v>
      </c>
      <c r="E44" s="111">
        <v>66706680</v>
      </c>
      <c r="F44" s="111">
        <v>66706680</v>
      </c>
      <c r="G44" s="111">
        <v>30429000</v>
      </c>
      <c r="H44" s="111">
        <v>10486480</v>
      </c>
      <c r="I44" s="111">
        <v>0</v>
      </c>
      <c r="J44" s="111">
        <v>37100</v>
      </c>
      <c r="K44" s="111">
        <v>0</v>
      </c>
      <c r="L44" s="111">
        <v>37100</v>
      </c>
      <c r="M44" s="111">
        <v>0</v>
      </c>
      <c r="N44" s="111">
        <v>0</v>
      </c>
      <c r="O44" s="111">
        <v>0</v>
      </c>
      <c r="P44" s="109">
        <v>66743780</v>
      </c>
    </row>
    <row r="45" spans="1:16" ht="88.5" customHeight="1">
      <c r="A45" s="110" t="s">
        <v>322</v>
      </c>
      <c r="B45" s="110" t="s">
        <v>323</v>
      </c>
      <c r="C45" s="110" t="s">
        <v>59</v>
      </c>
      <c r="D45" s="110" t="s">
        <v>347</v>
      </c>
      <c r="E45" s="111">
        <v>2040000</v>
      </c>
      <c r="F45" s="111">
        <v>2040000</v>
      </c>
      <c r="G45" s="111">
        <v>1241800</v>
      </c>
      <c r="H45" s="111">
        <v>331400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09">
        <v>2040000</v>
      </c>
    </row>
    <row r="46" spans="1:16" ht="90" customHeight="1">
      <c r="A46" s="110" t="s">
        <v>471</v>
      </c>
      <c r="B46" s="110" t="s">
        <v>472</v>
      </c>
      <c r="C46" s="110" t="s">
        <v>59</v>
      </c>
      <c r="D46" s="110" t="s">
        <v>473</v>
      </c>
      <c r="E46" s="111">
        <v>152184800</v>
      </c>
      <c r="F46" s="111">
        <v>152184800</v>
      </c>
      <c r="G46" s="111">
        <v>125188900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09">
        <v>152184800</v>
      </c>
    </row>
    <row r="47" spans="1:16" ht="73.5" customHeight="1">
      <c r="A47" s="110" t="s">
        <v>212</v>
      </c>
      <c r="B47" s="110" t="s">
        <v>142</v>
      </c>
      <c r="C47" s="110" t="s">
        <v>7</v>
      </c>
      <c r="D47" s="110" t="s">
        <v>213</v>
      </c>
      <c r="E47" s="111">
        <v>3170000</v>
      </c>
      <c r="F47" s="111">
        <v>3170000</v>
      </c>
      <c r="G47" s="111">
        <v>2140100</v>
      </c>
      <c r="H47" s="111">
        <v>447800</v>
      </c>
      <c r="I47" s="111">
        <v>0</v>
      </c>
      <c r="J47" s="111">
        <v>3000</v>
      </c>
      <c r="K47" s="111">
        <v>0</v>
      </c>
      <c r="L47" s="111">
        <v>3000</v>
      </c>
      <c r="M47" s="111">
        <v>0</v>
      </c>
      <c r="N47" s="111">
        <v>0</v>
      </c>
      <c r="O47" s="111">
        <v>0</v>
      </c>
      <c r="P47" s="109">
        <v>3173000</v>
      </c>
    </row>
    <row r="48" spans="1:16" ht="65.099999999999994" customHeight="1">
      <c r="A48" s="110" t="s">
        <v>218</v>
      </c>
      <c r="B48" s="110" t="s">
        <v>352</v>
      </c>
      <c r="C48" s="110" t="s">
        <v>57</v>
      </c>
      <c r="D48" s="110" t="s">
        <v>74</v>
      </c>
      <c r="E48" s="111">
        <v>4438500</v>
      </c>
      <c r="F48" s="111">
        <v>4438500</v>
      </c>
      <c r="G48" s="111">
        <v>3545800</v>
      </c>
      <c r="H48" s="111">
        <v>107300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09">
        <v>4438500</v>
      </c>
    </row>
    <row r="49" spans="1:16" ht="65.55" customHeight="1">
      <c r="A49" s="110" t="s">
        <v>219</v>
      </c>
      <c r="B49" s="110" t="s">
        <v>353</v>
      </c>
      <c r="C49" s="110" t="s">
        <v>57</v>
      </c>
      <c r="D49" s="110" t="s">
        <v>103</v>
      </c>
      <c r="E49" s="111">
        <v>130000</v>
      </c>
      <c r="F49" s="111">
        <v>130000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09">
        <v>130000</v>
      </c>
    </row>
    <row r="50" spans="1:16" ht="68.55" customHeight="1">
      <c r="A50" s="110" t="s">
        <v>214</v>
      </c>
      <c r="B50" s="110" t="s">
        <v>354</v>
      </c>
      <c r="C50" s="110" t="s">
        <v>57</v>
      </c>
      <c r="D50" s="110" t="s">
        <v>215</v>
      </c>
      <c r="E50" s="111">
        <v>310556</v>
      </c>
      <c r="F50" s="111">
        <v>310556</v>
      </c>
      <c r="G50" s="111">
        <v>147000</v>
      </c>
      <c r="H50" s="111">
        <v>77000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09">
        <v>310556</v>
      </c>
    </row>
    <row r="51" spans="1:16" ht="109.95" customHeight="1">
      <c r="A51" s="110" t="s">
        <v>405</v>
      </c>
      <c r="B51" s="110" t="s">
        <v>474</v>
      </c>
      <c r="C51" s="110" t="s">
        <v>57</v>
      </c>
      <c r="D51" s="110" t="s">
        <v>404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17025000</v>
      </c>
      <c r="K51" s="111">
        <v>17025000</v>
      </c>
      <c r="L51" s="111">
        <v>0</v>
      </c>
      <c r="M51" s="111">
        <v>0</v>
      </c>
      <c r="N51" s="111">
        <v>0</v>
      </c>
      <c r="O51" s="111">
        <v>17025000</v>
      </c>
      <c r="P51" s="109">
        <v>17025000</v>
      </c>
    </row>
    <row r="52" spans="1:16" ht="100.95" customHeight="1">
      <c r="A52" s="110" t="s">
        <v>475</v>
      </c>
      <c r="B52" s="110" t="s">
        <v>476</v>
      </c>
      <c r="C52" s="110" t="s">
        <v>57</v>
      </c>
      <c r="D52" s="110" t="s">
        <v>477</v>
      </c>
      <c r="E52" s="111">
        <v>15993600</v>
      </c>
      <c r="F52" s="111">
        <v>15993600</v>
      </c>
      <c r="G52" s="111">
        <v>13239600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09">
        <v>15993600</v>
      </c>
    </row>
    <row r="53" spans="1:16" ht="100.95" customHeight="1">
      <c r="A53" s="110" t="s">
        <v>478</v>
      </c>
      <c r="B53" s="110" t="s">
        <v>479</v>
      </c>
      <c r="C53" s="110" t="s">
        <v>57</v>
      </c>
      <c r="D53" s="110" t="s">
        <v>480</v>
      </c>
      <c r="E53" s="111">
        <v>13245900</v>
      </c>
      <c r="F53" s="111">
        <v>13245900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11">
        <v>0</v>
      </c>
      <c r="P53" s="109">
        <v>13245900</v>
      </c>
    </row>
    <row r="54" spans="1:16" ht="72" customHeight="1">
      <c r="A54" s="110" t="s">
        <v>88</v>
      </c>
      <c r="B54" s="110" t="s">
        <v>233</v>
      </c>
      <c r="C54" s="110" t="s">
        <v>17</v>
      </c>
      <c r="D54" s="110" t="s">
        <v>16</v>
      </c>
      <c r="E54" s="111">
        <v>100000</v>
      </c>
      <c r="F54" s="111">
        <v>100000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09">
        <v>100000</v>
      </c>
    </row>
    <row r="55" spans="1:16" ht="91.5" customHeight="1">
      <c r="A55" s="110" t="s">
        <v>89</v>
      </c>
      <c r="B55" s="110" t="s">
        <v>121</v>
      </c>
      <c r="C55" s="110" t="s">
        <v>17</v>
      </c>
      <c r="D55" s="110" t="s">
        <v>383</v>
      </c>
      <c r="E55" s="111">
        <v>3270000</v>
      </c>
      <c r="F55" s="111">
        <v>3270000</v>
      </c>
      <c r="G55" s="111">
        <v>2530300</v>
      </c>
      <c r="H55" s="111">
        <v>160000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09">
        <v>3270000</v>
      </c>
    </row>
    <row r="56" spans="1:16" ht="67.05" customHeight="1">
      <c r="A56" s="108" t="s">
        <v>348</v>
      </c>
      <c r="B56" s="108" t="s">
        <v>317</v>
      </c>
      <c r="C56" s="108" t="s">
        <v>317</v>
      </c>
      <c r="D56" s="108" t="s">
        <v>229</v>
      </c>
      <c r="E56" s="109">
        <v>1800000</v>
      </c>
      <c r="F56" s="109">
        <v>1800000</v>
      </c>
      <c r="G56" s="109">
        <v>1424944</v>
      </c>
      <c r="H56" s="109">
        <v>33740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>
        <v>1800000</v>
      </c>
    </row>
    <row r="57" spans="1:16" ht="66" customHeight="1">
      <c r="A57" s="108" t="s">
        <v>230</v>
      </c>
      <c r="B57" s="108" t="s">
        <v>317</v>
      </c>
      <c r="C57" s="108" t="s">
        <v>317</v>
      </c>
      <c r="D57" s="108" t="s">
        <v>229</v>
      </c>
      <c r="E57" s="109">
        <v>1800000</v>
      </c>
      <c r="F57" s="109">
        <v>1800000</v>
      </c>
      <c r="G57" s="109">
        <v>1424944</v>
      </c>
      <c r="H57" s="109">
        <v>33740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>
        <v>1800000</v>
      </c>
    </row>
    <row r="58" spans="1:16" ht="91.95" customHeight="1">
      <c r="A58" s="110" t="s">
        <v>231</v>
      </c>
      <c r="B58" s="110" t="s">
        <v>105</v>
      </c>
      <c r="C58" s="110" t="s">
        <v>2</v>
      </c>
      <c r="D58" s="110" t="s">
        <v>350</v>
      </c>
      <c r="E58" s="111">
        <v>1800000</v>
      </c>
      <c r="F58" s="111">
        <v>1800000</v>
      </c>
      <c r="G58" s="111">
        <v>1424944</v>
      </c>
      <c r="H58" s="111">
        <v>33740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0</v>
      </c>
      <c r="P58" s="109">
        <v>1800000</v>
      </c>
    </row>
    <row r="59" spans="1:16" ht="54" customHeight="1">
      <c r="A59" s="108" t="s">
        <v>122</v>
      </c>
      <c r="B59" s="108" t="s">
        <v>317</v>
      </c>
      <c r="C59" s="108" t="s">
        <v>317</v>
      </c>
      <c r="D59" s="108" t="s">
        <v>396</v>
      </c>
      <c r="E59" s="109">
        <v>17576397</v>
      </c>
      <c r="F59" s="109">
        <v>17576397</v>
      </c>
      <c r="G59" s="109">
        <v>12811686</v>
      </c>
      <c r="H59" s="109">
        <v>1388600</v>
      </c>
      <c r="I59" s="109">
        <v>0</v>
      </c>
      <c r="J59" s="109">
        <v>133000</v>
      </c>
      <c r="K59" s="109">
        <v>0</v>
      </c>
      <c r="L59" s="109">
        <v>133000</v>
      </c>
      <c r="M59" s="109">
        <v>0</v>
      </c>
      <c r="N59" s="109">
        <v>0</v>
      </c>
      <c r="O59" s="109">
        <v>0</v>
      </c>
      <c r="P59" s="109">
        <v>17709397</v>
      </c>
    </row>
    <row r="60" spans="1:16" ht="73.95" customHeight="1">
      <c r="A60" s="108" t="s">
        <v>123</v>
      </c>
      <c r="B60" s="108" t="s">
        <v>317</v>
      </c>
      <c r="C60" s="108" t="s">
        <v>317</v>
      </c>
      <c r="D60" s="108" t="s">
        <v>396</v>
      </c>
      <c r="E60" s="109">
        <v>17576397</v>
      </c>
      <c r="F60" s="109">
        <v>17576397</v>
      </c>
      <c r="G60" s="109">
        <v>12811686</v>
      </c>
      <c r="H60" s="109">
        <v>1388600</v>
      </c>
      <c r="I60" s="109">
        <v>0</v>
      </c>
      <c r="J60" s="109">
        <v>133000</v>
      </c>
      <c r="K60" s="109">
        <v>0</v>
      </c>
      <c r="L60" s="109">
        <v>133000</v>
      </c>
      <c r="M60" s="109">
        <v>0</v>
      </c>
      <c r="N60" s="109">
        <v>0</v>
      </c>
      <c r="O60" s="109">
        <v>0</v>
      </c>
      <c r="P60" s="109">
        <v>17709397</v>
      </c>
    </row>
    <row r="61" spans="1:16" ht="81.45" customHeight="1">
      <c r="A61" s="110" t="s">
        <v>124</v>
      </c>
      <c r="B61" s="110" t="s">
        <v>105</v>
      </c>
      <c r="C61" s="110" t="s">
        <v>2</v>
      </c>
      <c r="D61" s="110" t="s">
        <v>350</v>
      </c>
      <c r="E61" s="111">
        <v>980000</v>
      </c>
      <c r="F61" s="111">
        <v>980000</v>
      </c>
      <c r="G61" s="111">
        <v>792000</v>
      </c>
      <c r="H61" s="111">
        <v>7900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111">
        <v>0</v>
      </c>
      <c r="P61" s="109">
        <v>980000</v>
      </c>
    </row>
    <row r="62" spans="1:16" ht="60" customHeight="1">
      <c r="A62" s="110" t="s">
        <v>216</v>
      </c>
      <c r="B62" s="110" t="s">
        <v>217</v>
      </c>
      <c r="C62" s="110" t="s">
        <v>7</v>
      </c>
      <c r="D62" s="110" t="s">
        <v>355</v>
      </c>
      <c r="E62" s="111">
        <v>4861397</v>
      </c>
      <c r="F62" s="111">
        <v>4861397</v>
      </c>
      <c r="G62" s="111">
        <v>3948686</v>
      </c>
      <c r="H62" s="111">
        <v>67200</v>
      </c>
      <c r="I62" s="111">
        <v>0</v>
      </c>
      <c r="J62" s="111">
        <v>61000</v>
      </c>
      <c r="K62" s="111">
        <v>0</v>
      </c>
      <c r="L62" s="111">
        <v>61000</v>
      </c>
      <c r="M62" s="111">
        <v>0</v>
      </c>
      <c r="N62" s="111">
        <v>0</v>
      </c>
      <c r="O62" s="111">
        <v>0</v>
      </c>
      <c r="P62" s="109">
        <v>4922397</v>
      </c>
    </row>
    <row r="63" spans="1:16" ht="35.549999999999997" customHeight="1">
      <c r="A63" s="110" t="s">
        <v>125</v>
      </c>
      <c r="B63" s="110" t="s">
        <v>126</v>
      </c>
      <c r="C63" s="110" t="s">
        <v>13</v>
      </c>
      <c r="D63" s="110" t="s">
        <v>76</v>
      </c>
      <c r="E63" s="111">
        <v>3140000</v>
      </c>
      <c r="F63" s="111">
        <v>3140000</v>
      </c>
      <c r="G63" s="111">
        <v>2350000</v>
      </c>
      <c r="H63" s="111">
        <v>73000</v>
      </c>
      <c r="I63" s="111">
        <v>0</v>
      </c>
      <c r="J63" s="111">
        <v>1000</v>
      </c>
      <c r="K63" s="111">
        <v>0</v>
      </c>
      <c r="L63" s="111">
        <v>1000</v>
      </c>
      <c r="M63" s="111">
        <v>0</v>
      </c>
      <c r="N63" s="111">
        <v>0</v>
      </c>
      <c r="O63" s="111">
        <v>0</v>
      </c>
      <c r="P63" s="109">
        <v>3141000</v>
      </c>
    </row>
    <row r="64" spans="1:16" ht="49.05" customHeight="1">
      <c r="A64" s="110" t="s">
        <v>127</v>
      </c>
      <c r="B64" s="110" t="s">
        <v>77</v>
      </c>
      <c r="C64" s="110" t="s">
        <v>13</v>
      </c>
      <c r="D64" s="110" t="s">
        <v>78</v>
      </c>
      <c r="E64" s="111">
        <v>570000</v>
      </c>
      <c r="F64" s="111">
        <v>570000</v>
      </c>
      <c r="G64" s="111">
        <v>326000</v>
      </c>
      <c r="H64" s="111">
        <v>143500</v>
      </c>
      <c r="I64" s="111">
        <v>0</v>
      </c>
      <c r="J64" s="111">
        <v>1000</v>
      </c>
      <c r="K64" s="111">
        <v>0</v>
      </c>
      <c r="L64" s="111">
        <v>1000</v>
      </c>
      <c r="M64" s="111">
        <v>0</v>
      </c>
      <c r="N64" s="111">
        <v>0</v>
      </c>
      <c r="O64" s="111">
        <v>0</v>
      </c>
      <c r="P64" s="109">
        <v>571000</v>
      </c>
    </row>
    <row r="65" spans="1:16" ht="87.45" customHeight="1">
      <c r="A65" s="110" t="s">
        <v>83</v>
      </c>
      <c r="B65" s="110" t="s">
        <v>128</v>
      </c>
      <c r="C65" s="110" t="s">
        <v>14</v>
      </c>
      <c r="D65" s="110" t="s">
        <v>79</v>
      </c>
      <c r="E65" s="111">
        <v>7070000</v>
      </c>
      <c r="F65" s="111">
        <v>7070000</v>
      </c>
      <c r="G65" s="111">
        <v>4650000</v>
      </c>
      <c r="H65" s="111">
        <v>1084000</v>
      </c>
      <c r="I65" s="111">
        <v>0</v>
      </c>
      <c r="J65" s="111">
        <v>70000</v>
      </c>
      <c r="K65" s="111">
        <v>0</v>
      </c>
      <c r="L65" s="111">
        <v>70000</v>
      </c>
      <c r="M65" s="111">
        <v>0</v>
      </c>
      <c r="N65" s="111">
        <v>0</v>
      </c>
      <c r="O65" s="111">
        <v>0</v>
      </c>
      <c r="P65" s="109">
        <v>7140000</v>
      </c>
    </row>
    <row r="66" spans="1:16" ht="61.05" customHeight="1">
      <c r="A66" s="110" t="s">
        <v>84</v>
      </c>
      <c r="B66" s="110" t="s">
        <v>129</v>
      </c>
      <c r="C66" s="110" t="s">
        <v>15</v>
      </c>
      <c r="D66" s="110" t="s">
        <v>130</v>
      </c>
      <c r="E66" s="111">
        <v>950000</v>
      </c>
      <c r="F66" s="111">
        <v>950000</v>
      </c>
      <c r="G66" s="111">
        <v>745000</v>
      </c>
      <c r="H66" s="111">
        <v>13000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09">
        <v>950000</v>
      </c>
    </row>
    <row r="67" spans="1:16" ht="49.05" customHeight="1">
      <c r="A67" s="110" t="s">
        <v>85</v>
      </c>
      <c r="B67" s="110" t="s">
        <v>113</v>
      </c>
      <c r="C67" s="110" t="s">
        <v>15</v>
      </c>
      <c r="D67" s="110" t="s">
        <v>73</v>
      </c>
      <c r="E67" s="111">
        <v>5000</v>
      </c>
      <c r="F67" s="111">
        <v>5000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09">
        <v>5000</v>
      </c>
    </row>
    <row r="68" spans="1:16" ht="61.5" customHeight="1">
      <c r="A68" s="108" t="s">
        <v>356</v>
      </c>
      <c r="B68" s="108" t="s">
        <v>317</v>
      </c>
      <c r="C68" s="108" t="s">
        <v>317</v>
      </c>
      <c r="D68" s="108" t="s">
        <v>220</v>
      </c>
      <c r="E68" s="109">
        <v>4457220</v>
      </c>
      <c r="F68" s="109">
        <v>3232220</v>
      </c>
      <c r="G68" s="109">
        <v>1951259</v>
      </c>
      <c r="H68" s="109">
        <v>82500</v>
      </c>
      <c r="I68" s="109">
        <v>25000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>
        <v>4457220</v>
      </c>
    </row>
    <row r="69" spans="1:16" ht="52.5" customHeight="1">
      <c r="A69" s="108" t="s">
        <v>221</v>
      </c>
      <c r="B69" s="108" t="s">
        <v>317</v>
      </c>
      <c r="C69" s="108" t="s">
        <v>317</v>
      </c>
      <c r="D69" s="108" t="s">
        <v>220</v>
      </c>
      <c r="E69" s="109">
        <v>4457220</v>
      </c>
      <c r="F69" s="109">
        <v>3232220</v>
      </c>
      <c r="G69" s="109">
        <v>1951259</v>
      </c>
      <c r="H69" s="109">
        <v>82500</v>
      </c>
      <c r="I69" s="109">
        <v>25000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0</v>
      </c>
      <c r="P69" s="109">
        <v>4457220</v>
      </c>
    </row>
    <row r="70" spans="1:16" ht="78" customHeight="1">
      <c r="A70" s="110" t="s">
        <v>357</v>
      </c>
      <c r="B70" s="110" t="s">
        <v>105</v>
      </c>
      <c r="C70" s="110" t="s">
        <v>2</v>
      </c>
      <c r="D70" s="110" t="s">
        <v>350</v>
      </c>
      <c r="E70" s="111">
        <v>2700000</v>
      </c>
      <c r="F70" s="111">
        <v>2675000</v>
      </c>
      <c r="G70" s="111">
        <v>1951259</v>
      </c>
      <c r="H70" s="111">
        <v>82500</v>
      </c>
      <c r="I70" s="111">
        <v>25000</v>
      </c>
      <c r="J70" s="111">
        <v>0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09">
        <v>2700000</v>
      </c>
    </row>
    <row r="71" spans="1:16" ht="49.5" customHeight="1">
      <c r="A71" s="110" t="s">
        <v>358</v>
      </c>
      <c r="B71" s="110" t="s">
        <v>185</v>
      </c>
      <c r="C71" s="110" t="s">
        <v>19</v>
      </c>
      <c r="D71" s="110" t="s">
        <v>210</v>
      </c>
      <c r="E71" s="111">
        <v>1200000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109">
        <v>1200000</v>
      </c>
    </row>
    <row r="72" spans="1:16" ht="45.45" customHeight="1">
      <c r="A72" s="110" t="s">
        <v>224</v>
      </c>
      <c r="B72" s="110" t="s">
        <v>225</v>
      </c>
      <c r="C72" s="110" t="s">
        <v>20</v>
      </c>
      <c r="D72" s="110" t="s">
        <v>189</v>
      </c>
      <c r="E72" s="111">
        <v>557220</v>
      </c>
      <c r="F72" s="111">
        <v>557220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09">
        <v>557220</v>
      </c>
    </row>
    <row r="73" spans="1:16" ht="40.5" customHeight="1">
      <c r="A73" s="108" t="s">
        <v>200</v>
      </c>
      <c r="B73" s="108" t="s">
        <v>200</v>
      </c>
      <c r="C73" s="108" t="s">
        <v>200</v>
      </c>
      <c r="D73" s="108" t="s">
        <v>359</v>
      </c>
      <c r="E73" s="109">
        <v>444285686</v>
      </c>
      <c r="F73" s="109">
        <v>441560686</v>
      </c>
      <c r="G73" s="109">
        <v>282765689</v>
      </c>
      <c r="H73" s="109">
        <v>23620405</v>
      </c>
      <c r="I73" s="109">
        <v>1525000</v>
      </c>
      <c r="J73" s="109">
        <v>20024100</v>
      </c>
      <c r="K73" s="109">
        <v>17025000</v>
      </c>
      <c r="L73" s="109">
        <v>2999100</v>
      </c>
      <c r="M73" s="109">
        <v>130000</v>
      </c>
      <c r="N73" s="109">
        <v>23000</v>
      </c>
      <c r="O73" s="109">
        <v>17025000</v>
      </c>
      <c r="P73" s="109">
        <v>464309786</v>
      </c>
    </row>
    <row r="76" spans="1:16">
      <c r="D76" s="28" t="s">
        <v>481</v>
      </c>
      <c r="J76" s="28" t="s">
        <v>339</v>
      </c>
    </row>
  </sheetData>
  <mergeCells count="25">
    <mergeCell ref="A8:A11"/>
    <mergeCell ref="B8:B11"/>
    <mergeCell ref="E8:I8"/>
    <mergeCell ref="H10:H11"/>
    <mergeCell ref="C8:C11"/>
    <mergeCell ref="D8:D11"/>
    <mergeCell ref="G9:H9"/>
    <mergeCell ref="K9:K11"/>
    <mergeCell ref="M9:N9"/>
    <mergeCell ref="G10:G11"/>
    <mergeCell ref="J8:O8"/>
    <mergeCell ref="M10:M11"/>
    <mergeCell ref="L9:L11"/>
    <mergeCell ref="I9:I11"/>
    <mergeCell ref="J9:J11"/>
    <mergeCell ref="P8:P11"/>
    <mergeCell ref="N2:P2"/>
    <mergeCell ref="N3:P3"/>
    <mergeCell ref="A4:P4"/>
    <mergeCell ref="A5:B5"/>
    <mergeCell ref="O9:O11"/>
    <mergeCell ref="A6:B6"/>
    <mergeCell ref="E9:E11"/>
    <mergeCell ref="F9:F11"/>
    <mergeCell ref="N10:N11"/>
  </mergeCells>
  <phoneticPr fontId="2" type="noConversion"/>
  <printOptions horizontalCentered="1"/>
  <pageMargins left="0.39370078740157483" right="0.19685039370078741" top="1.1811023622047245" bottom="0.59055118110236227" header="0.51181102362204722" footer="0.31496062992125984"/>
  <pageSetup paperSize="9" scale="36" fitToHeight="0" orientation="landscape" horizontalDpi="360" verticalDpi="36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50"/>
  <sheetViews>
    <sheetView topLeftCell="A2" workbookViewId="0">
      <selection activeCell="D3" sqref="D3:E3"/>
    </sheetView>
  </sheetViews>
  <sheetFormatPr defaultColWidth="9.33203125" defaultRowHeight="15.6"/>
  <cols>
    <col min="1" max="1" width="25" style="64" customWidth="1"/>
    <col min="2" max="2" width="27.21875" style="64" customWidth="1"/>
    <col min="3" max="3" width="24.21875" style="64" customWidth="1"/>
    <col min="4" max="4" width="22.33203125" style="64" customWidth="1"/>
    <col min="5" max="5" width="23" style="64" customWidth="1"/>
    <col min="6" max="16384" width="9.33203125" style="64"/>
  </cols>
  <sheetData>
    <row r="1" spans="1:6" s="48" customFormat="1" ht="7.5" customHeight="1"/>
    <row r="2" spans="1:6" s="48" customFormat="1" ht="27" customHeight="1">
      <c r="A2" s="67"/>
      <c r="B2" s="177"/>
      <c r="C2" s="68"/>
      <c r="E2" s="48" t="s">
        <v>374</v>
      </c>
    </row>
    <row r="3" spans="1:6" s="48" customFormat="1" ht="46.5" customHeight="1">
      <c r="A3" s="67"/>
      <c r="B3" s="69"/>
      <c r="C3" s="69"/>
      <c r="D3" s="258" t="s">
        <v>482</v>
      </c>
      <c r="E3" s="259"/>
    </row>
    <row r="4" spans="1:6" s="48" customFormat="1" ht="61.05" customHeight="1">
      <c r="A4" s="67"/>
      <c r="B4" s="69"/>
      <c r="C4" s="69"/>
      <c r="D4" s="198" t="s">
        <v>461</v>
      </c>
      <c r="E4" s="257"/>
      <c r="F4" s="186"/>
    </row>
    <row r="5" spans="1:6" s="48" customFormat="1">
      <c r="A5" s="67"/>
      <c r="B5" s="70"/>
      <c r="C5" s="70"/>
    </row>
    <row r="6" spans="1:6" s="48" customFormat="1" ht="6.75" customHeight="1">
      <c r="A6" s="71"/>
      <c r="B6" s="71"/>
      <c r="C6" s="71"/>
    </row>
    <row r="7" spans="1:6" s="48" customFormat="1" ht="35.549999999999997" customHeight="1">
      <c r="A7" s="250" t="s">
        <v>389</v>
      </c>
      <c r="B7" s="250"/>
      <c r="C7" s="250"/>
      <c r="D7" s="250"/>
      <c r="E7" s="250"/>
    </row>
    <row r="8" spans="1:6" s="48" customFormat="1" ht="18.600000000000001" thickBot="1">
      <c r="A8" s="249" t="s">
        <v>343</v>
      </c>
      <c r="B8" s="249"/>
    </row>
    <row r="9" spans="1:6" s="48" customFormat="1" ht="15.75" customHeight="1">
      <c r="A9" s="256" t="s">
        <v>139</v>
      </c>
      <c r="B9" s="256"/>
    </row>
    <row r="10" spans="1:6" s="48" customFormat="1"/>
    <row r="11" spans="1:6" s="48" customFormat="1" ht="17.399999999999999">
      <c r="A11" s="72" t="s">
        <v>209</v>
      </c>
    </row>
    <row r="12" spans="1:6" s="48" customFormat="1">
      <c r="A12" s="73"/>
      <c r="E12" s="73" t="s">
        <v>162</v>
      </c>
    </row>
    <row r="13" spans="1:6" s="48" customFormat="1" ht="31.05" customHeight="1">
      <c r="A13" s="56" t="s">
        <v>195</v>
      </c>
      <c r="B13" s="229" t="s">
        <v>196</v>
      </c>
      <c r="C13" s="229"/>
      <c r="D13" s="229"/>
      <c r="E13" s="229" t="s">
        <v>164</v>
      </c>
    </row>
    <row r="14" spans="1:6" s="48" customFormat="1" ht="44.25" customHeight="1">
      <c r="A14" s="56" t="s">
        <v>190</v>
      </c>
      <c r="B14" s="229" t="s">
        <v>197</v>
      </c>
      <c r="C14" s="229"/>
      <c r="D14" s="229"/>
      <c r="E14" s="229"/>
    </row>
    <row r="15" spans="1:6" s="48" customFormat="1">
      <c r="A15" s="56">
        <v>1</v>
      </c>
      <c r="B15" s="229">
        <v>2</v>
      </c>
      <c r="C15" s="229"/>
      <c r="D15" s="229"/>
      <c r="E15" s="56">
        <v>3</v>
      </c>
    </row>
    <row r="16" spans="1:6" s="48" customFormat="1" ht="19.5" customHeight="1">
      <c r="A16" s="227" t="s">
        <v>198</v>
      </c>
      <c r="B16" s="228"/>
      <c r="C16" s="228"/>
      <c r="D16" s="228"/>
      <c r="E16" s="228"/>
    </row>
    <row r="17" spans="1:5" s="48" customFormat="1" ht="27" customHeight="1">
      <c r="A17" s="92">
        <v>41020100</v>
      </c>
      <c r="B17" s="230" t="s">
        <v>53</v>
      </c>
      <c r="C17" s="231"/>
      <c r="D17" s="232"/>
      <c r="E17" s="192">
        <f>E18</f>
        <v>60875100</v>
      </c>
    </row>
    <row r="18" spans="1:5" ht="26.25" customHeight="1">
      <c r="A18" s="80">
        <v>9900000000</v>
      </c>
      <c r="B18" s="233" t="s">
        <v>349</v>
      </c>
      <c r="C18" s="234"/>
      <c r="D18" s="235"/>
      <c r="E18" s="76">
        <v>60875100</v>
      </c>
    </row>
    <row r="19" spans="1:5" ht="109.5" customHeight="1">
      <c r="A19" s="185" t="s">
        <v>400</v>
      </c>
      <c r="B19" s="230" t="s">
        <v>401</v>
      </c>
      <c r="C19" s="231"/>
      <c r="D19" s="232"/>
      <c r="E19" s="192">
        <f>E20</f>
        <v>11883000</v>
      </c>
    </row>
    <row r="20" spans="1:5" ht="26.25" customHeight="1">
      <c r="A20" s="80">
        <v>9900000000</v>
      </c>
      <c r="B20" s="233" t="s">
        <v>349</v>
      </c>
      <c r="C20" s="234"/>
      <c r="D20" s="235"/>
      <c r="E20" s="76">
        <v>11883000</v>
      </c>
    </row>
    <row r="21" spans="1:5" s="48" customFormat="1" ht="60" customHeight="1">
      <c r="A21" s="193" t="s">
        <v>465</v>
      </c>
      <c r="B21" s="224" t="s">
        <v>466</v>
      </c>
      <c r="C21" s="225"/>
      <c r="D21" s="226"/>
      <c r="E21" s="194">
        <f>E22</f>
        <v>13245900</v>
      </c>
    </row>
    <row r="22" spans="1:5" s="48" customFormat="1" ht="26.25" customHeight="1">
      <c r="A22" s="79" t="s">
        <v>484</v>
      </c>
      <c r="B22" s="221" t="s">
        <v>349</v>
      </c>
      <c r="C22" s="222"/>
      <c r="D22" s="223"/>
      <c r="E22" s="128">
        <v>13245900</v>
      </c>
    </row>
    <row r="23" spans="1:5" s="48" customFormat="1" ht="39.450000000000003" customHeight="1">
      <c r="A23" s="193" t="s">
        <v>467</v>
      </c>
      <c r="B23" s="224" t="s">
        <v>468</v>
      </c>
      <c r="C23" s="225"/>
      <c r="D23" s="226"/>
      <c r="E23" s="194">
        <f>E24</f>
        <v>152184800</v>
      </c>
    </row>
    <row r="24" spans="1:5" s="48" customFormat="1" ht="37.049999999999997" customHeight="1">
      <c r="A24" s="79" t="s">
        <v>484</v>
      </c>
      <c r="B24" s="221" t="s">
        <v>349</v>
      </c>
      <c r="C24" s="222"/>
      <c r="D24" s="223"/>
      <c r="E24" s="128">
        <v>152184800</v>
      </c>
    </row>
    <row r="25" spans="1:5" s="48" customFormat="1" ht="64.95" customHeight="1">
      <c r="A25" s="193" t="s">
        <v>469</v>
      </c>
      <c r="B25" s="224" t="s">
        <v>470</v>
      </c>
      <c r="C25" s="225"/>
      <c r="D25" s="226"/>
      <c r="E25" s="194">
        <f>E26</f>
        <v>15993600</v>
      </c>
    </row>
    <row r="26" spans="1:5" s="48" customFormat="1" ht="26.25" customHeight="1">
      <c r="A26" s="79" t="s">
        <v>484</v>
      </c>
      <c r="B26" s="221" t="s">
        <v>349</v>
      </c>
      <c r="C26" s="222"/>
      <c r="D26" s="223"/>
      <c r="E26" s="128">
        <v>15993600</v>
      </c>
    </row>
    <row r="27" spans="1:5" s="48" customFormat="1" ht="39.75" customHeight="1">
      <c r="A27" s="193" t="s">
        <v>188</v>
      </c>
      <c r="B27" s="224" t="s">
        <v>189</v>
      </c>
      <c r="C27" s="247"/>
      <c r="D27" s="248"/>
      <c r="E27" s="192">
        <f>E28</f>
        <v>1115186</v>
      </c>
    </row>
    <row r="28" spans="1:5" s="48" customFormat="1" ht="24" customHeight="1">
      <c r="A28" s="79" t="s">
        <v>345</v>
      </c>
      <c r="B28" s="260" t="s">
        <v>208</v>
      </c>
      <c r="C28" s="260"/>
      <c r="D28" s="260"/>
      <c r="E28" s="76">
        <v>1115186</v>
      </c>
    </row>
    <row r="29" spans="1:5" s="48" customFormat="1" ht="15.6" customHeight="1">
      <c r="A29" s="227" t="s">
        <v>199</v>
      </c>
      <c r="B29" s="228"/>
      <c r="C29" s="228"/>
      <c r="D29" s="228"/>
      <c r="E29" s="228"/>
    </row>
    <row r="30" spans="1:5" s="48" customFormat="1" ht="19.5" customHeight="1">
      <c r="A30" s="66" t="s">
        <v>200</v>
      </c>
      <c r="B30" s="227" t="s">
        <v>22</v>
      </c>
      <c r="C30" s="227"/>
      <c r="D30" s="227"/>
      <c r="E30" s="74"/>
    </row>
    <row r="31" spans="1:5" s="48" customFormat="1" ht="28.05" customHeight="1">
      <c r="A31" s="78" t="s">
        <v>200</v>
      </c>
      <c r="B31" s="227" t="s">
        <v>201</v>
      </c>
      <c r="C31" s="227"/>
      <c r="D31" s="227"/>
      <c r="E31" s="74">
        <f>E32+E33</f>
        <v>255297586</v>
      </c>
    </row>
    <row r="32" spans="1:5" s="48" customFormat="1" ht="26.55" customHeight="1">
      <c r="A32" s="66" t="s">
        <v>200</v>
      </c>
      <c r="B32" s="227" t="s">
        <v>117</v>
      </c>
      <c r="C32" s="227"/>
      <c r="D32" s="227"/>
      <c r="E32" s="74">
        <f>E17+E27+E19+E21+E23+E25</f>
        <v>255297586</v>
      </c>
    </row>
    <row r="33" spans="1:5" s="48" customFormat="1" ht="30" customHeight="1">
      <c r="A33" s="66" t="s">
        <v>200</v>
      </c>
      <c r="B33" s="227" t="s">
        <v>22</v>
      </c>
      <c r="C33" s="227"/>
      <c r="D33" s="227"/>
      <c r="E33" s="74">
        <f>E30</f>
        <v>0</v>
      </c>
    </row>
    <row r="34" spans="1:5">
      <c r="A34" s="82"/>
      <c r="B34" s="83"/>
      <c r="C34" s="83"/>
      <c r="D34" s="83"/>
      <c r="E34" s="83"/>
    </row>
    <row r="35" spans="1:5">
      <c r="A35" s="84" t="s">
        <v>202</v>
      </c>
      <c r="B35" s="14"/>
      <c r="C35" s="14"/>
      <c r="D35" s="14"/>
      <c r="E35" s="14"/>
    </row>
    <row r="36" spans="1:5">
      <c r="A36" s="84"/>
      <c r="B36" s="14"/>
      <c r="C36" s="14"/>
      <c r="D36" s="14"/>
      <c r="E36" s="14"/>
    </row>
    <row r="37" spans="1:5" ht="16.2" thickBot="1">
      <c r="A37" s="85" t="s">
        <v>206</v>
      </c>
      <c r="B37" s="14"/>
      <c r="C37" s="14"/>
      <c r="D37" s="14"/>
      <c r="E37" s="85" t="s">
        <v>207</v>
      </c>
    </row>
    <row r="38" spans="1:5" ht="62.4">
      <c r="A38" s="86" t="s">
        <v>203</v>
      </c>
      <c r="B38" s="241" t="s">
        <v>137</v>
      </c>
      <c r="C38" s="236" t="s">
        <v>196</v>
      </c>
      <c r="D38" s="238"/>
      <c r="E38" s="241" t="s">
        <v>164</v>
      </c>
    </row>
    <row r="39" spans="1:5" ht="39.75" customHeight="1" thickBot="1">
      <c r="A39" s="87" t="s">
        <v>190</v>
      </c>
      <c r="B39" s="242"/>
      <c r="C39" s="254" t="s">
        <v>204</v>
      </c>
      <c r="D39" s="255"/>
      <c r="E39" s="242"/>
    </row>
    <row r="40" spans="1:5" ht="16.2" thickBot="1">
      <c r="A40" s="87">
        <v>1</v>
      </c>
      <c r="B40" s="88">
        <v>2</v>
      </c>
      <c r="C40" s="239">
        <v>3</v>
      </c>
      <c r="D40" s="240"/>
      <c r="E40" s="88">
        <v>4</v>
      </c>
    </row>
    <row r="41" spans="1:5" ht="26.25" customHeight="1" thickBot="1">
      <c r="A41" s="236" t="s">
        <v>205</v>
      </c>
      <c r="B41" s="237"/>
      <c r="C41" s="237"/>
      <c r="D41" s="237"/>
      <c r="E41" s="238"/>
    </row>
    <row r="42" spans="1:5" ht="26.25" customHeight="1">
      <c r="A42" s="93" t="s">
        <v>224</v>
      </c>
      <c r="B42" s="94">
        <v>9770</v>
      </c>
      <c r="C42" s="243" t="s">
        <v>189</v>
      </c>
      <c r="D42" s="244"/>
      <c r="E42" s="95">
        <f>E43</f>
        <v>557220</v>
      </c>
    </row>
    <row r="43" spans="1:5" s="83" customFormat="1" ht="36.6" customHeight="1">
      <c r="A43" s="81" t="s">
        <v>344</v>
      </c>
      <c r="B43" s="81"/>
      <c r="C43" s="229" t="s">
        <v>118</v>
      </c>
      <c r="D43" s="229"/>
      <c r="E43" s="107">
        <v>557220</v>
      </c>
    </row>
    <row r="44" spans="1:5" ht="22.5" customHeight="1" thickBot="1">
      <c r="A44" s="87" t="s">
        <v>200</v>
      </c>
      <c r="B44" s="88" t="s">
        <v>200</v>
      </c>
      <c r="C44" s="245" t="s">
        <v>201</v>
      </c>
      <c r="D44" s="246"/>
      <c r="E44" s="89">
        <f>E45+E46</f>
        <v>557220</v>
      </c>
    </row>
    <row r="45" spans="1:5" ht="21.75" customHeight="1" thickBot="1">
      <c r="A45" s="87" t="s">
        <v>200</v>
      </c>
      <c r="B45" s="88" t="s">
        <v>200</v>
      </c>
      <c r="C45" s="252" t="s">
        <v>117</v>
      </c>
      <c r="D45" s="253"/>
      <c r="E45" s="89">
        <f>E42</f>
        <v>557220</v>
      </c>
    </row>
    <row r="46" spans="1:5" ht="20.25" customHeight="1" thickBot="1">
      <c r="A46" s="87" t="s">
        <v>200</v>
      </c>
      <c r="B46" s="88" t="s">
        <v>200</v>
      </c>
      <c r="C46" s="252" t="s">
        <v>22</v>
      </c>
      <c r="D46" s="253"/>
      <c r="E46" s="90">
        <v>0</v>
      </c>
    </row>
    <row r="47" spans="1:5">
      <c r="A47" s="91"/>
      <c r="B47" s="14"/>
      <c r="C47" s="14"/>
      <c r="D47" s="14"/>
      <c r="E47" s="14"/>
    </row>
    <row r="48" spans="1:5">
      <c r="A48" s="68"/>
      <c r="B48" s="68"/>
      <c r="C48" s="68"/>
      <c r="D48" s="68"/>
      <c r="E48" s="68"/>
    </row>
    <row r="49" spans="1:5">
      <c r="A49" s="251" t="s">
        <v>338</v>
      </c>
      <c r="B49" s="251"/>
      <c r="C49" s="14"/>
      <c r="D49" s="85" t="s">
        <v>339</v>
      </c>
      <c r="E49" s="14"/>
    </row>
    <row r="50" spans="1:5">
      <c r="A50" s="65"/>
    </row>
  </sheetData>
  <mergeCells count="39">
    <mergeCell ref="D4:E4"/>
    <mergeCell ref="B33:D33"/>
    <mergeCell ref="D3:E3"/>
    <mergeCell ref="B31:D31"/>
    <mergeCell ref="B28:D28"/>
    <mergeCell ref="A29:E29"/>
    <mergeCell ref="B18:D18"/>
    <mergeCell ref="A49:B49"/>
    <mergeCell ref="B38:B39"/>
    <mergeCell ref="C43:D43"/>
    <mergeCell ref="C45:D45"/>
    <mergeCell ref="C46:D46"/>
    <mergeCell ref="C39:D39"/>
    <mergeCell ref="C42:D42"/>
    <mergeCell ref="C44:D44"/>
    <mergeCell ref="B27:D27"/>
    <mergeCell ref="A8:B8"/>
    <mergeCell ref="A7:E7"/>
    <mergeCell ref="B17:D17"/>
    <mergeCell ref="A9:B9"/>
    <mergeCell ref="B15:D15"/>
    <mergeCell ref="B14:D14"/>
    <mergeCell ref="B21:D21"/>
    <mergeCell ref="B22:D22"/>
    <mergeCell ref="B23:D23"/>
    <mergeCell ref="A41:E41"/>
    <mergeCell ref="C40:D40"/>
    <mergeCell ref="C38:D38"/>
    <mergeCell ref="E38:E39"/>
    <mergeCell ref="B24:D24"/>
    <mergeCell ref="B25:D25"/>
    <mergeCell ref="B26:D26"/>
    <mergeCell ref="B32:D32"/>
    <mergeCell ref="A16:E16"/>
    <mergeCell ref="B13:D13"/>
    <mergeCell ref="E13:E14"/>
    <mergeCell ref="B19:D19"/>
    <mergeCell ref="B30:D30"/>
    <mergeCell ref="B20:D20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0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P64"/>
  <sheetViews>
    <sheetView tabSelected="1" view="pageBreakPreview" topLeftCell="B1" zoomScale="75" zoomScaleNormal="75" zoomScaleSheetLayoutView="75" workbookViewId="0">
      <selection activeCell="I2" sqref="I2:K2"/>
    </sheetView>
  </sheetViews>
  <sheetFormatPr defaultColWidth="9.21875" defaultRowHeight="13.2"/>
  <cols>
    <col min="1" max="1" width="3.77734375" style="1" hidden="1" customWidth="1"/>
    <col min="2" max="2" width="19.44140625" style="1" customWidth="1"/>
    <col min="3" max="3" width="17.33203125" style="1" customWidth="1"/>
    <col min="4" max="4" width="17.77734375" style="1" customWidth="1"/>
    <col min="5" max="5" width="68.6640625" style="1" customWidth="1"/>
    <col min="6" max="6" width="67.6640625" style="154" customWidth="1"/>
    <col min="7" max="7" width="26.33203125" style="154" customWidth="1"/>
    <col min="8" max="8" width="23.77734375" style="1" customWidth="1"/>
    <col min="9" max="9" width="23.21875" style="1" customWidth="1"/>
    <col min="10" max="10" width="27.33203125" style="15" customWidth="1"/>
    <col min="11" max="11" width="25.6640625" style="15" customWidth="1"/>
    <col min="12" max="12" width="7.44140625" style="15" customWidth="1"/>
    <col min="13" max="14" width="9.21875" style="15"/>
    <col min="15" max="15" width="18.44140625" style="15" customWidth="1"/>
    <col min="16" max="16384" width="9.21875" style="15"/>
  </cols>
  <sheetData>
    <row r="1" spans="1:11" s="14" customFormat="1" ht="28.5" customHeight="1">
      <c r="A1" s="13"/>
      <c r="B1" s="49"/>
      <c r="C1" s="49"/>
      <c r="D1" s="49"/>
      <c r="E1" s="180"/>
      <c r="F1" s="49"/>
      <c r="G1" s="49"/>
      <c r="H1" s="49"/>
      <c r="I1" s="49"/>
      <c r="J1" s="45" t="s">
        <v>412</v>
      </c>
    </row>
    <row r="2" spans="1:11" s="14" customFormat="1" ht="52.5" customHeight="1">
      <c r="A2" s="13"/>
      <c r="B2" s="49"/>
      <c r="C2" s="49"/>
      <c r="D2" s="49"/>
      <c r="E2" s="49"/>
      <c r="F2" s="49"/>
      <c r="G2" s="49"/>
      <c r="H2" s="49"/>
      <c r="I2" s="197" t="s">
        <v>483</v>
      </c>
      <c r="J2" s="197"/>
      <c r="K2" s="197"/>
    </row>
    <row r="3" spans="1:11" s="14" customFormat="1" ht="45.6" customHeight="1">
      <c r="A3" s="13"/>
      <c r="B3" s="49"/>
      <c r="C3" s="49"/>
      <c r="D3" s="49"/>
      <c r="E3" s="49"/>
      <c r="F3" s="49"/>
      <c r="G3" s="49"/>
      <c r="H3" s="49"/>
      <c r="I3" s="197" t="s">
        <v>461</v>
      </c>
      <c r="J3" s="197"/>
      <c r="K3" s="197"/>
    </row>
    <row r="4" spans="1:11" ht="18" customHeight="1">
      <c r="F4" s="1"/>
      <c r="G4" s="50"/>
      <c r="H4" s="50"/>
      <c r="I4" s="50"/>
    </row>
    <row r="5" spans="1:11" ht="33.75" customHeight="1">
      <c r="B5" s="274" t="s">
        <v>390</v>
      </c>
      <c r="C5" s="275"/>
      <c r="D5" s="275"/>
      <c r="E5" s="275"/>
      <c r="F5" s="275"/>
      <c r="G5" s="275"/>
      <c r="H5" s="275"/>
      <c r="I5" s="275"/>
    </row>
    <row r="6" spans="1:11" ht="18" thickBot="1">
      <c r="B6" s="269" t="s">
        <v>343</v>
      </c>
      <c r="C6" s="270"/>
      <c r="D6" s="270"/>
      <c r="E6" s="51"/>
      <c r="F6" s="51"/>
      <c r="G6" s="51"/>
      <c r="H6" s="51"/>
      <c r="I6" s="51"/>
    </row>
    <row r="7" spans="1:11" ht="17.399999999999999">
      <c r="B7" s="271" t="s">
        <v>139</v>
      </c>
      <c r="C7" s="271"/>
      <c r="D7" s="271"/>
      <c r="E7" s="51"/>
      <c r="F7" s="51"/>
      <c r="G7" s="51"/>
      <c r="H7" s="51"/>
      <c r="I7" s="51"/>
    </row>
    <row r="8" spans="1:11" ht="17.399999999999999">
      <c r="B8" s="52"/>
      <c r="C8" s="53"/>
      <c r="D8" s="53"/>
      <c r="E8" s="53"/>
      <c r="F8" s="176"/>
      <c r="G8" s="176"/>
      <c r="H8" s="54"/>
      <c r="I8" s="55" t="s">
        <v>21</v>
      </c>
    </row>
    <row r="9" spans="1:11" ht="51.75" customHeight="1">
      <c r="A9" s="16"/>
      <c r="B9" s="265" t="s">
        <v>136</v>
      </c>
      <c r="C9" s="265" t="s">
        <v>137</v>
      </c>
      <c r="D9" s="265" t="s">
        <v>149</v>
      </c>
      <c r="E9" s="267" t="s">
        <v>138</v>
      </c>
      <c r="F9" s="229" t="s">
        <v>150</v>
      </c>
      <c r="G9" s="276" t="s">
        <v>145</v>
      </c>
      <c r="H9" s="229" t="s">
        <v>164</v>
      </c>
      <c r="I9" s="273" t="s">
        <v>173</v>
      </c>
      <c r="J9" s="229" t="s">
        <v>174</v>
      </c>
      <c r="K9" s="229"/>
    </row>
    <row r="10" spans="1:11" s="18" customFormat="1" ht="58.5" customHeight="1">
      <c r="A10" s="17"/>
      <c r="B10" s="266"/>
      <c r="C10" s="266"/>
      <c r="D10" s="266"/>
      <c r="E10" s="268"/>
      <c r="F10" s="229"/>
      <c r="G10" s="277"/>
      <c r="H10" s="229"/>
      <c r="I10" s="273"/>
      <c r="J10" s="56" t="s">
        <v>165</v>
      </c>
      <c r="K10" s="56" t="s">
        <v>151</v>
      </c>
    </row>
    <row r="11" spans="1:11" ht="28.5" customHeight="1">
      <c r="B11" s="57" t="s">
        <v>152</v>
      </c>
      <c r="C11" s="57" t="s">
        <v>153</v>
      </c>
      <c r="D11" s="57" t="s">
        <v>154</v>
      </c>
      <c r="E11" s="58">
        <v>4</v>
      </c>
      <c r="F11" s="56">
        <v>5</v>
      </c>
      <c r="G11" s="56">
        <v>6</v>
      </c>
      <c r="H11" s="56">
        <v>7</v>
      </c>
      <c r="I11" s="56">
        <v>8</v>
      </c>
      <c r="J11" s="56">
        <v>9</v>
      </c>
      <c r="K11" s="56">
        <v>10</v>
      </c>
    </row>
    <row r="12" spans="1:11" ht="43.5" customHeight="1">
      <c r="B12" s="59" t="s">
        <v>3</v>
      </c>
      <c r="C12" s="8"/>
      <c r="D12" s="9"/>
      <c r="E12" s="9" t="s">
        <v>56</v>
      </c>
      <c r="F12" s="103"/>
      <c r="G12" s="103"/>
      <c r="H12" s="105">
        <f t="shared" ref="H12:H17" si="0">I12+J12</f>
        <v>27849700</v>
      </c>
      <c r="I12" s="105">
        <f>I13</f>
        <v>27738700</v>
      </c>
      <c r="J12" s="105">
        <f>J13</f>
        <v>111000</v>
      </c>
      <c r="K12" s="105">
        <f>K13</f>
        <v>0</v>
      </c>
    </row>
    <row r="13" spans="1:11" ht="39" customHeight="1">
      <c r="B13" s="59" t="s">
        <v>1</v>
      </c>
      <c r="C13" s="8"/>
      <c r="D13" s="9"/>
      <c r="E13" s="9" t="s">
        <v>56</v>
      </c>
      <c r="F13" s="103"/>
      <c r="G13" s="103"/>
      <c r="H13" s="105">
        <f t="shared" si="0"/>
        <v>27849700</v>
      </c>
      <c r="I13" s="105">
        <f>SUM(I14:I37)</f>
        <v>27738700</v>
      </c>
      <c r="J13" s="105">
        <f>SUM(J14:J37)</f>
        <v>111000</v>
      </c>
      <c r="K13" s="105">
        <f>SUM(K14:K37)</f>
        <v>0</v>
      </c>
    </row>
    <row r="14" spans="1:11" ht="79.5" customHeight="1">
      <c r="B14" s="125" t="s">
        <v>101</v>
      </c>
      <c r="C14" s="125" t="s">
        <v>20</v>
      </c>
      <c r="D14" s="125" t="s">
        <v>19</v>
      </c>
      <c r="E14" s="149" t="s">
        <v>102</v>
      </c>
      <c r="F14" s="103" t="s">
        <v>409</v>
      </c>
      <c r="G14" s="97" t="s">
        <v>429</v>
      </c>
      <c r="H14" s="101">
        <f t="shared" si="0"/>
        <v>2000000</v>
      </c>
      <c r="I14" s="101">
        <v>2000000</v>
      </c>
      <c r="J14" s="101">
        <v>0</v>
      </c>
      <c r="K14" s="101">
        <v>0</v>
      </c>
    </row>
    <row r="15" spans="1:11" ht="90" customHeight="1">
      <c r="B15" s="125" t="s">
        <v>101</v>
      </c>
      <c r="C15" s="125" t="s">
        <v>20</v>
      </c>
      <c r="D15" s="125" t="s">
        <v>19</v>
      </c>
      <c r="E15" s="149" t="s">
        <v>102</v>
      </c>
      <c r="F15" s="103" t="s">
        <v>410</v>
      </c>
      <c r="G15" s="97" t="s">
        <v>430</v>
      </c>
      <c r="H15" s="101">
        <f t="shared" si="0"/>
        <v>1250000</v>
      </c>
      <c r="I15" s="101">
        <v>1250000</v>
      </c>
      <c r="J15" s="101">
        <v>0</v>
      </c>
      <c r="K15" s="101">
        <v>0</v>
      </c>
    </row>
    <row r="16" spans="1:11" ht="118.5" customHeight="1">
      <c r="B16" s="129" t="s">
        <v>67</v>
      </c>
      <c r="C16" s="129" t="s">
        <v>68</v>
      </c>
      <c r="D16" s="130" t="s">
        <v>69</v>
      </c>
      <c r="E16" s="130" t="s">
        <v>70</v>
      </c>
      <c r="F16" s="96" t="s">
        <v>413</v>
      </c>
      <c r="G16" s="97" t="s">
        <v>431</v>
      </c>
      <c r="H16" s="101">
        <f t="shared" si="0"/>
        <v>5333700</v>
      </c>
      <c r="I16" s="101">
        <v>5333700</v>
      </c>
      <c r="J16" s="101">
        <v>0</v>
      </c>
      <c r="K16" s="101">
        <v>0</v>
      </c>
    </row>
    <row r="17" spans="2:11" ht="118.5" customHeight="1">
      <c r="B17" s="129" t="s">
        <v>67</v>
      </c>
      <c r="C17" s="129" t="s">
        <v>68</v>
      </c>
      <c r="D17" s="130" t="s">
        <v>69</v>
      </c>
      <c r="E17" s="130" t="s">
        <v>70</v>
      </c>
      <c r="F17" s="169" t="s">
        <v>411</v>
      </c>
      <c r="G17" s="97" t="s">
        <v>432</v>
      </c>
      <c r="H17" s="101">
        <f t="shared" si="0"/>
        <v>2500000</v>
      </c>
      <c r="I17" s="101">
        <v>2500000</v>
      </c>
      <c r="J17" s="101"/>
      <c r="K17" s="101"/>
    </row>
    <row r="18" spans="2:11" ht="104.55" customHeight="1">
      <c r="B18" s="98" t="s">
        <v>82</v>
      </c>
      <c r="C18" s="99">
        <v>2111</v>
      </c>
      <c r="D18" s="100" t="s">
        <v>104</v>
      </c>
      <c r="E18" s="100" t="s">
        <v>81</v>
      </c>
      <c r="F18" s="96" t="s">
        <v>414</v>
      </c>
      <c r="G18" s="97" t="s">
        <v>433</v>
      </c>
      <c r="H18" s="101">
        <f t="shared" ref="H18:H50" si="1">I18+J18</f>
        <v>3400000</v>
      </c>
      <c r="I18" s="97">
        <v>3400000</v>
      </c>
      <c r="J18" s="101">
        <v>0</v>
      </c>
      <c r="K18" s="101">
        <v>0</v>
      </c>
    </row>
    <row r="19" spans="2:11" ht="113.1" customHeight="1">
      <c r="B19" s="6" t="s">
        <v>93</v>
      </c>
      <c r="C19" s="6" t="s">
        <v>107</v>
      </c>
      <c r="D19" s="7" t="s">
        <v>71</v>
      </c>
      <c r="E19" s="7" t="s">
        <v>108</v>
      </c>
      <c r="F19" s="169" t="s">
        <v>415</v>
      </c>
      <c r="G19" s="97" t="s">
        <v>434</v>
      </c>
      <c r="H19" s="101">
        <f t="shared" si="1"/>
        <v>1944400</v>
      </c>
      <c r="I19" s="97">
        <v>1944400</v>
      </c>
      <c r="J19" s="101">
        <v>0</v>
      </c>
      <c r="K19" s="101">
        <v>0</v>
      </c>
    </row>
    <row r="20" spans="2:11" ht="151.05000000000001" customHeight="1">
      <c r="B20" s="6" t="s">
        <v>93</v>
      </c>
      <c r="C20" s="6" t="s">
        <v>107</v>
      </c>
      <c r="D20" s="7" t="s">
        <v>71</v>
      </c>
      <c r="E20" s="7" t="s">
        <v>108</v>
      </c>
      <c r="F20" s="169" t="s">
        <v>424</v>
      </c>
      <c r="G20" s="97" t="s">
        <v>435</v>
      </c>
      <c r="H20" s="101">
        <f t="shared" si="1"/>
        <v>75600</v>
      </c>
      <c r="I20" s="97">
        <v>75600</v>
      </c>
      <c r="J20" s="101">
        <v>0</v>
      </c>
      <c r="K20" s="101">
        <v>0</v>
      </c>
    </row>
    <row r="21" spans="2:11" ht="99.75" customHeight="1">
      <c r="B21" s="6" t="s">
        <v>93</v>
      </c>
      <c r="C21" s="6" t="s">
        <v>107</v>
      </c>
      <c r="D21" s="7" t="s">
        <v>71</v>
      </c>
      <c r="E21" s="7" t="s">
        <v>108</v>
      </c>
      <c r="F21" s="169" t="s">
        <v>485</v>
      </c>
      <c r="G21" s="97" t="s">
        <v>486</v>
      </c>
      <c r="H21" s="101">
        <f t="shared" si="1"/>
        <v>280000</v>
      </c>
      <c r="I21" s="97">
        <v>280000</v>
      </c>
      <c r="J21" s="101">
        <v>0</v>
      </c>
      <c r="K21" s="101">
        <v>0</v>
      </c>
    </row>
    <row r="22" spans="2:11" ht="120" customHeight="1">
      <c r="B22" s="44" t="s">
        <v>182</v>
      </c>
      <c r="C22" s="44" t="s">
        <v>183</v>
      </c>
      <c r="D22" s="44" t="s">
        <v>142</v>
      </c>
      <c r="E22" s="7" t="s">
        <v>184</v>
      </c>
      <c r="F22" s="169" t="s">
        <v>416</v>
      </c>
      <c r="G22" s="97" t="s">
        <v>436</v>
      </c>
      <c r="H22" s="101">
        <f t="shared" si="1"/>
        <v>1000000</v>
      </c>
      <c r="I22" s="97">
        <v>1000000</v>
      </c>
      <c r="J22" s="101">
        <v>0</v>
      </c>
      <c r="K22" s="101">
        <v>0</v>
      </c>
    </row>
    <row r="23" spans="2:11" ht="111" customHeight="1">
      <c r="B23" s="6" t="s">
        <v>140</v>
      </c>
      <c r="C23" s="6" t="s">
        <v>141</v>
      </c>
      <c r="D23" s="7" t="s">
        <v>142</v>
      </c>
      <c r="E23" s="7" t="s">
        <v>143</v>
      </c>
      <c r="F23" s="169" t="s">
        <v>416</v>
      </c>
      <c r="G23" s="97" t="s">
        <v>428</v>
      </c>
      <c r="H23" s="101">
        <f t="shared" si="1"/>
        <v>200000</v>
      </c>
      <c r="I23" s="97">
        <v>200000</v>
      </c>
      <c r="J23" s="101">
        <v>0</v>
      </c>
      <c r="K23" s="101">
        <v>0</v>
      </c>
    </row>
    <row r="24" spans="2:11" ht="133.5" customHeight="1">
      <c r="B24" s="46" t="s">
        <v>324</v>
      </c>
      <c r="C24" s="46" t="s">
        <v>325</v>
      </c>
      <c r="D24" s="46" t="s">
        <v>326</v>
      </c>
      <c r="E24" s="47" t="s">
        <v>327</v>
      </c>
      <c r="F24" s="169" t="s">
        <v>417</v>
      </c>
      <c r="G24" s="97" t="s">
        <v>437</v>
      </c>
      <c r="H24" s="101">
        <f t="shared" si="1"/>
        <v>500000</v>
      </c>
      <c r="I24" s="97">
        <v>500000</v>
      </c>
      <c r="J24" s="101">
        <v>0</v>
      </c>
      <c r="K24" s="101">
        <v>0</v>
      </c>
    </row>
    <row r="25" spans="2:11" ht="145.05000000000001" customHeight="1">
      <c r="B25" s="102" t="s">
        <v>226</v>
      </c>
      <c r="C25" s="102" t="s">
        <v>227</v>
      </c>
      <c r="D25" s="102" t="s">
        <v>12</v>
      </c>
      <c r="E25" s="102" t="s">
        <v>228</v>
      </c>
      <c r="F25" s="169" t="s">
        <v>423</v>
      </c>
      <c r="G25" s="97" t="s">
        <v>438</v>
      </c>
      <c r="H25" s="101">
        <f t="shared" si="1"/>
        <v>3000000</v>
      </c>
      <c r="I25" s="97">
        <v>3000000</v>
      </c>
      <c r="J25" s="101">
        <v>0</v>
      </c>
      <c r="K25" s="101">
        <v>0</v>
      </c>
    </row>
    <row r="26" spans="2:11" ht="88.05" customHeight="1">
      <c r="B26" s="6" t="s">
        <v>94</v>
      </c>
      <c r="C26" s="6" t="s">
        <v>112</v>
      </c>
      <c r="D26" s="7" t="s">
        <v>8</v>
      </c>
      <c r="E26" s="7" t="s">
        <v>75</v>
      </c>
      <c r="F26" s="96" t="s">
        <v>418</v>
      </c>
      <c r="G26" s="97" t="s">
        <v>439</v>
      </c>
      <c r="H26" s="101">
        <f t="shared" si="1"/>
        <v>2200000</v>
      </c>
      <c r="I26" s="97">
        <v>2200000</v>
      </c>
      <c r="J26" s="101"/>
      <c r="K26" s="101"/>
    </row>
    <row r="27" spans="2:11" ht="148.05000000000001" customHeight="1">
      <c r="B27" s="6" t="s">
        <v>94</v>
      </c>
      <c r="C27" s="6" t="s">
        <v>112</v>
      </c>
      <c r="D27" s="7" t="s">
        <v>8</v>
      </c>
      <c r="E27" s="7" t="s">
        <v>75</v>
      </c>
      <c r="F27" s="169" t="s">
        <v>417</v>
      </c>
      <c r="G27" s="97" t="s">
        <v>437</v>
      </c>
      <c r="H27" s="101">
        <f t="shared" si="1"/>
        <v>400000</v>
      </c>
      <c r="I27" s="97">
        <v>400000</v>
      </c>
      <c r="J27" s="101">
        <v>0</v>
      </c>
      <c r="K27" s="101">
        <v>0</v>
      </c>
    </row>
    <row r="28" spans="2:11" ht="141.75" customHeight="1">
      <c r="B28" s="6" t="s">
        <v>94</v>
      </c>
      <c r="C28" s="6" t="s">
        <v>112</v>
      </c>
      <c r="D28" s="7" t="s">
        <v>8</v>
      </c>
      <c r="E28" s="7" t="s">
        <v>75</v>
      </c>
      <c r="F28" s="96" t="s">
        <v>419</v>
      </c>
      <c r="G28" s="97" t="s">
        <v>440</v>
      </c>
      <c r="H28" s="101">
        <f t="shared" si="1"/>
        <v>200000</v>
      </c>
      <c r="I28" s="97">
        <v>200000</v>
      </c>
      <c r="J28" s="101">
        <v>0</v>
      </c>
      <c r="K28" s="101">
        <v>0</v>
      </c>
    </row>
    <row r="29" spans="2:11" ht="141.75" customHeight="1">
      <c r="B29" s="44" t="s">
        <v>94</v>
      </c>
      <c r="C29" s="6" t="s">
        <v>112</v>
      </c>
      <c r="D29" s="7" t="s">
        <v>8</v>
      </c>
      <c r="E29" s="7" t="s">
        <v>75</v>
      </c>
      <c r="F29" s="96" t="s">
        <v>420</v>
      </c>
      <c r="G29" s="97" t="s">
        <v>441</v>
      </c>
      <c r="H29" s="101">
        <f t="shared" si="1"/>
        <v>200000</v>
      </c>
      <c r="I29" s="97">
        <v>200000</v>
      </c>
      <c r="J29" s="101">
        <v>0</v>
      </c>
      <c r="K29" s="101">
        <v>0</v>
      </c>
    </row>
    <row r="30" spans="2:11" ht="86.1" customHeight="1">
      <c r="B30" s="6" t="s">
        <v>80</v>
      </c>
      <c r="C30" s="6" t="s">
        <v>113</v>
      </c>
      <c r="D30" s="7" t="s">
        <v>15</v>
      </c>
      <c r="E30" s="7" t="s">
        <v>73</v>
      </c>
      <c r="F30" s="96" t="s">
        <v>487</v>
      </c>
      <c r="G30" s="97" t="s">
        <v>488</v>
      </c>
      <c r="H30" s="101">
        <f t="shared" si="1"/>
        <v>150000</v>
      </c>
      <c r="I30" s="97">
        <v>150000</v>
      </c>
      <c r="J30" s="101">
        <v>0</v>
      </c>
      <c r="K30" s="101">
        <v>0</v>
      </c>
    </row>
    <row r="31" spans="2:11" ht="83.1" customHeight="1">
      <c r="B31" s="125" t="s">
        <v>91</v>
      </c>
      <c r="C31" s="125" t="s">
        <v>114</v>
      </c>
      <c r="D31" s="125" t="s">
        <v>18</v>
      </c>
      <c r="E31" s="163" t="s">
        <v>90</v>
      </c>
      <c r="F31" s="183" t="s">
        <v>425</v>
      </c>
      <c r="G31" s="97" t="s">
        <v>442</v>
      </c>
      <c r="H31" s="101">
        <f t="shared" si="1"/>
        <v>200000</v>
      </c>
      <c r="I31" s="97">
        <v>200000</v>
      </c>
      <c r="J31" s="101"/>
      <c r="K31" s="101"/>
    </row>
    <row r="32" spans="2:11" ht="89.1" customHeight="1">
      <c r="B32" s="44" t="s">
        <v>132</v>
      </c>
      <c r="C32" s="170" t="s">
        <v>133</v>
      </c>
      <c r="D32" s="170" t="s">
        <v>115</v>
      </c>
      <c r="E32" s="170" t="s">
        <v>134</v>
      </c>
      <c r="F32" s="181" t="s">
        <v>489</v>
      </c>
      <c r="G32" s="97" t="s">
        <v>443</v>
      </c>
      <c r="H32" s="101">
        <f t="shared" si="1"/>
        <v>85000</v>
      </c>
      <c r="I32" s="97">
        <v>85000</v>
      </c>
      <c r="J32" s="101">
        <v>0</v>
      </c>
      <c r="K32" s="101">
        <v>0</v>
      </c>
    </row>
    <row r="33" spans="2:11" ht="143.25" customHeight="1">
      <c r="B33" s="44" t="s">
        <v>375</v>
      </c>
      <c r="C33" s="102">
        <v>8110</v>
      </c>
      <c r="D33" s="102" t="s">
        <v>155</v>
      </c>
      <c r="E33" s="102" t="s">
        <v>377</v>
      </c>
      <c r="F33" s="184" t="s">
        <v>426</v>
      </c>
      <c r="G33" s="97" t="s">
        <v>444</v>
      </c>
      <c r="H33" s="101">
        <f t="shared" si="1"/>
        <v>150000</v>
      </c>
      <c r="I33" s="97">
        <v>150000</v>
      </c>
      <c r="J33" s="101">
        <v>0</v>
      </c>
      <c r="K33" s="101">
        <v>0</v>
      </c>
    </row>
    <row r="34" spans="2:11" ht="94.5" customHeight="1">
      <c r="B34" s="125" t="s">
        <v>368</v>
      </c>
      <c r="C34" s="125" t="s">
        <v>369</v>
      </c>
      <c r="D34" s="125" t="s">
        <v>155</v>
      </c>
      <c r="E34" s="125" t="s">
        <v>370</v>
      </c>
      <c r="F34" s="184" t="s">
        <v>453</v>
      </c>
      <c r="G34" s="97" t="s">
        <v>445</v>
      </c>
      <c r="H34" s="101">
        <f t="shared" si="1"/>
        <v>470000</v>
      </c>
      <c r="I34" s="126">
        <v>470000</v>
      </c>
      <c r="J34" s="101"/>
      <c r="K34" s="101"/>
    </row>
    <row r="35" spans="2:11" ht="96" customHeight="1">
      <c r="B35" s="104" t="s">
        <v>328</v>
      </c>
      <c r="C35" s="104" t="s">
        <v>329</v>
      </c>
      <c r="D35" s="104" t="s">
        <v>330</v>
      </c>
      <c r="E35" s="102" t="s">
        <v>331</v>
      </c>
      <c r="F35" s="96" t="s">
        <v>427</v>
      </c>
      <c r="G35" s="97" t="s">
        <v>446</v>
      </c>
      <c r="H35" s="101">
        <f t="shared" si="1"/>
        <v>200000</v>
      </c>
      <c r="I35" s="97">
        <v>200000</v>
      </c>
      <c r="J35" s="101">
        <v>0</v>
      </c>
      <c r="K35" s="101">
        <v>0</v>
      </c>
    </row>
    <row r="36" spans="2:11" ht="103.5" customHeight="1">
      <c r="B36" s="102" t="s">
        <v>332</v>
      </c>
      <c r="C36" s="102" t="s">
        <v>333</v>
      </c>
      <c r="D36" s="102" t="s">
        <v>330</v>
      </c>
      <c r="E36" s="102" t="s">
        <v>334</v>
      </c>
      <c r="F36" s="96" t="s">
        <v>421</v>
      </c>
      <c r="G36" s="97" t="s">
        <v>447</v>
      </c>
      <c r="H36" s="101">
        <f t="shared" si="1"/>
        <v>2000000</v>
      </c>
      <c r="I36" s="97">
        <v>2000000</v>
      </c>
      <c r="J36" s="101"/>
      <c r="K36" s="101"/>
    </row>
    <row r="37" spans="2:11" ht="131.25" customHeight="1">
      <c r="B37" s="6" t="s">
        <v>191</v>
      </c>
      <c r="C37" s="99">
        <v>8313</v>
      </c>
      <c r="D37" s="7" t="s">
        <v>192</v>
      </c>
      <c r="E37" s="7" t="s">
        <v>119</v>
      </c>
      <c r="F37" s="184" t="s">
        <v>490</v>
      </c>
      <c r="G37" s="97" t="s">
        <v>448</v>
      </c>
      <c r="H37" s="101">
        <f t="shared" si="1"/>
        <v>111000</v>
      </c>
      <c r="I37" s="97">
        <v>0</v>
      </c>
      <c r="J37" s="101">
        <v>111000</v>
      </c>
      <c r="K37" s="101">
        <v>0</v>
      </c>
    </row>
    <row r="38" spans="2:11" ht="58.05" customHeight="1">
      <c r="B38" s="114" t="s">
        <v>86</v>
      </c>
      <c r="C38" s="115"/>
      <c r="D38" s="116"/>
      <c r="E38" s="117" t="s">
        <v>58</v>
      </c>
      <c r="F38" s="96"/>
      <c r="G38" s="97"/>
      <c r="H38" s="105">
        <f t="shared" si="1"/>
        <v>41643400</v>
      </c>
      <c r="I38" s="118">
        <f>I39</f>
        <v>24618400</v>
      </c>
      <c r="J38" s="118">
        <f>J39</f>
        <v>17025000</v>
      </c>
      <c r="K38" s="118">
        <f>K39+K41+K42+K46</f>
        <v>17025000</v>
      </c>
    </row>
    <row r="39" spans="2:11" ht="81.599999999999994" customHeight="1">
      <c r="B39" s="114" t="s">
        <v>87</v>
      </c>
      <c r="C39" s="115"/>
      <c r="D39" s="116"/>
      <c r="E39" s="117" t="s">
        <v>58</v>
      </c>
      <c r="F39" s="96"/>
      <c r="G39" s="97"/>
      <c r="H39" s="105">
        <f t="shared" si="1"/>
        <v>41643400</v>
      </c>
      <c r="I39" s="118">
        <f>SUM(I40:I46)</f>
        <v>24618400</v>
      </c>
      <c r="J39" s="118">
        <f>SUM(J40:J46)</f>
        <v>17025000</v>
      </c>
      <c r="K39" s="118">
        <f>SUM(K40:K46)</f>
        <v>17025000</v>
      </c>
    </row>
    <row r="40" spans="2:11" ht="81.599999999999994" customHeight="1">
      <c r="B40" s="150" t="s">
        <v>211</v>
      </c>
      <c r="C40" s="151" t="s">
        <v>351</v>
      </c>
      <c r="D40" s="152" t="s">
        <v>59</v>
      </c>
      <c r="E40" s="171" t="s">
        <v>346</v>
      </c>
      <c r="F40" s="195" t="s">
        <v>454</v>
      </c>
      <c r="G40" s="97" t="s">
        <v>449</v>
      </c>
      <c r="H40" s="101">
        <f t="shared" ref="H40:H46" si="2">I40+J40</f>
        <v>11142500</v>
      </c>
      <c r="I40" s="97">
        <v>11142500</v>
      </c>
      <c r="J40" s="101">
        <v>0</v>
      </c>
      <c r="K40" s="101">
        <v>0</v>
      </c>
    </row>
    <row r="41" spans="2:11" ht="111" customHeight="1">
      <c r="B41" s="6" t="s">
        <v>219</v>
      </c>
      <c r="C41" s="6">
        <v>1142</v>
      </c>
      <c r="D41" s="7" t="s">
        <v>57</v>
      </c>
      <c r="E41" s="7" t="s">
        <v>103</v>
      </c>
      <c r="F41" s="96" t="s">
        <v>491</v>
      </c>
      <c r="G41" s="97" t="s">
        <v>492</v>
      </c>
      <c r="H41" s="101">
        <f t="shared" si="2"/>
        <v>23530</v>
      </c>
      <c r="I41" s="97">
        <v>23530</v>
      </c>
      <c r="J41" s="101">
        <v>0</v>
      </c>
      <c r="K41" s="101">
        <v>0</v>
      </c>
    </row>
    <row r="42" spans="2:11" ht="97.05" customHeight="1">
      <c r="B42" s="6" t="s">
        <v>219</v>
      </c>
      <c r="C42" s="6">
        <v>1142</v>
      </c>
      <c r="D42" s="7" t="s">
        <v>57</v>
      </c>
      <c r="E42" s="7" t="s">
        <v>103</v>
      </c>
      <c r="F42" s="96" t="s">
        <v>455</v>
      </c>
      <c r="G42" s="97" t="s">
        <v>450</v>
      </c>
      <c r="H42" s="101">
        <f t="shared" si="2"/>
        <v>106470</v>
      </c>
      <c r="I42" s="97">
        <v>106470</v>
      </c>
      <c r="J42" s="101">
        <v>0</v>
      </c>
      <c r="K42" s="101">
        <v>0</v>
      </c>
    </row>
    <row r="43" spans="2:11" ht="81.599999999999994" customHeight="1">
      <c r="B43" s="99" t="s">
        <v>405</v>
      </c>
      <c r="C43" s="172">
        <v>1300</v>
      </c>
      <c r="D43" s="7" t="s">
        <v>57</v>
      </c>
      <c r="E43" s="173" t="s">
        <v>404</v>
      </c>
      <c r="F43" s="182" t="s">
        <v>422</v>
      </c>
      <c r="G43" s="97" t="s">
        <v>451</v>
      </c>
      <c r="H43" s="101">
        <f t="shared" si="2"/>
        <v>15025000</v>
      </c>
      <c r="I43" s="101">
        <v>0</v>
      </c>
      <c r="J43" s="97">
        <v>15025000</v>
      </c>
      <c r="K43" s="97">
        <v>15025000</v>
      </c>
    </row>
    <row r="44" spans="2:11" ht="81.599999999999994" customHeight="1">
      <c r="B44" s="99" t="s">
        <v>405</v>
      </c>
      <c r="C44" s="172">
        <v>1300</v>
      </c>
      <c r="D44" s="7" t="s">
        <v>57</v>
      </c>
      <c r="E44" s="173" t="s">
        <v>404</v>
      </c>
      <c r="F44" s="96" t="s">
        <v>455</v>
      </c>
      <c r="G44" s="97" t="s">
        <v>450</v>
      </c>
      <c r="H44" s="101">
        <f t="shared" si="2"/>
        <v>2000000</v>
      </c>
      <c r="I44" s="101">
        <v>0</v>
      </c>
      <c r="J44" s="97">
        <v>2000000</v>
      </c>
      <c r="K44" s="97">
        <v>2000000</v>
      </c>
    </row>
    <row r="45" spans="2:11" ht="81.599999999999994" customHeight="1">
      <c r="B45" s="125" t="s">
        <v>478</v>
      </c>
      <c r="C45" s="125" t="s">
        <v>479</v>
      </c>
      <c r="D45" s="125" t="s">
        <v>57</v>
      </c>
      <c r="E45" s="125" t="s">
        <v>480</v>
      </c>
      <c r="F45" s="195" t="s">
        <v>454</v>
      </c>
      <c r="G45" s="97" t="s">
        <v>449</v>
      </c>
      <c r="H45" s="101">
        <f t="shared" si="2"/>
        <v>13245900</v>
      </c>
      <c r="I45" s="101">
        <v>13245900</v>
      </c>
      <c r="J45" s="97">
        <v>0</v>
      </c>
      <c r="K45" s="97">
        <v>0</v>
      </c>
    </row>
    <row r="46" spans="2:11" ht="103.05" customHeight="1">
      <c r="B46" s="119" t="s">
        <v>88</v>
      </c>
      <c r="C46" s="119">
        <v>5011</v>
      </c>
      <c r="D46" s="120" t="s">
        <v>17</v>
      </c>
      <c r="E46" s="121" t="s">
        <v>16</v>
      </c>
      <c r="F46" s="96" t="s">
        <v>337</v>
      </c>
      <c r="G46" s="97" t="s">
        <v>452</v>
      </c>
      <c r="H46" s="101">
        <f t="shared" si="2"/>
        <v>100000</v>
      </c>
      <c r="I46" s="97">
        <v>100000</v>
      </c>
      <c r="J46" s="101">
        <v>0</v>
      </c>
      <c r="K46" s="101">
        <v>0</v>
      </c>
    </row>
    <row r="47" spans="2:11" ht="58.05" customHeight="1">
      <c r="B47" s="114" t="s">
        <v>122</v>
      </c>
      <c r="C47" s="115"/>
      <c r="D47" s="116"/>
      <c r="E47" s="117" t="s">
        <v>232</v>
      </c>
      <c r="F47" s="96"/>
      <c r="G47" s="97"/>
      <c r="H47" s="105">
        <f t="shared" si="1"/>
        <v>5000</v>
      </c>
      <c r="I47" s="122">
        <f t="shared" ref="I47:K48" si="3">I48</f>
        <v>5000</v>
      </c>
      <c r="J47" s="122">
        <f t="shared" si="3"/>
        <v>0</v>
      </c>
      <c r="K47" s="118">
        <f t="shared" si="3"/>
        <v>0</v>
      </c>
    </row>
    <row r="48" spans="2:11" ht="80.099999999999994" customHeight="1">
      <c r="B48" s="114" t="s">
        <v>123</v>
      </c>
      <c r="C48" s="115"/>
      <c r="D48" s="116"/>
      <c r="E48" s="117" t="s">
        <v>232</v>
      </c>
      <c r="F48" s="96"/>
      <c r="G48" s="97"/>
      <c r="H48" s="105">
        <f t="shared" si="1"/>
        <v>5000</v>
      </c>
      <c r="I48" s="118">
        <f t="shared" si="3"/>
        <v>5000</v>
      </c>
      <c r="J48" s="118">
        <f t="shared" si="3"/>
        <v>0</v>
      </c>
      <c r="K48" s="105">
        <v>0</v>
      </c>
    </row>
    <row r="49" spans="2:16" ht="94.05" customHeight="1">
      <c r="B49" s="6" t="s">
        <v>85</v>
      </c>
      <c r="C49" s="6" t="s">
        <v>113</v>
      </c>
      <c r="D49" s="7" t="s">
        <v>15</v>
      </c>
      <c r="E49" s="7" t="s">
        <v>73</v>
      </c>
      <c r="F49" s="96" t="s">
        <v>487</v>
      </c>
      <c r="G49" s="97" t="s">
        <v>488</v>
      </c>
      <c r="H49" s="101">
        <f t="shared" si="1"/>
        <v>5000</v>
      </c>
      <c r="I49" s="97">
        <v>5000</v>
      </c>
      <c r="J49" s="101">
        <v>0</v>
      </c>
      <c r="K49" s="124">
        <v>0</v>
      </c>
    </row>
    <row r="50" spans="2:16" ht="42.75" customHeight="1">
      <c r="B50" s="103"/>
      <c r="C50" s="103"/>
      <c r="D50" s="103"/>
      <c r="E50" s="123" t="s">
        <v>176</v>
      </c>
      <c r="F50" s="174"/>
      <c r="G50" s="118"/>
      <c r="H50" s="105">
        <f t="shared" si="1"/>
        <v>69498100</v>
      </c>
      <c r="I50" s="124">
        <f>I47+I38+I12</f>
        <v>52362100</v>
      </c>
      <c r="J50" s="124">
        <f>J47+J38+J12</f>
        <v>17136000</v>
      </c>
      <c r="K50" s="124">
        <f>K47+K38+K12</f>
        <v>17025000</v>
      </c>
    </row>
    <row r="51" spans="2:16" ht="45" customHeight="1">
      <c r="B51" s="272" t="s">
        <v>338</v>
      </c>
      <c r="C51" s="272"/>
      <c r="D51" s="272"/>
      <c r="E51" s="112" t="s">
        <v>403</v>
      </c>
      <c r="F51" s="175"/>
      <c r="G51" s="168"/>
      <c r="H51" s="127"/>
      <c r="I51" s="261" t="s">
        <v>339</v>
      </c>
      <c r="J51" s="262"/>
      <c r="K51" s="164"/>
    </row>
    <row r="52" spans="2:16" ht="52.5" customHeight="1">
      <c r="B52" s="263"/>
      <c r="C52" s="264"/>
      <c r="D52" s="264"/>
      <c r="E52" s="60"/>
      <c r="F52" s="157"/>
      <c r="G52" s="153"/>
      <c r="H52" s="61"/>
      <c r="I52" s="62"/>
      <c r="J52" s="63"/>
    </row>
    <row r="53" spans="2:16" ht="123.75" customHeight="1">
      <c r="B53" s="2"/>
      <c r="C53" s="27"/>
      <c r="D53" s="3"/>
      <c r="E53" s="75"/>
      <c r="F53" s="153"/>
      <c r="G53" s="153"/>
      <c r="H53" s="19"/>
      <c r="I53" s="4"/>
    </row>
    <row r="54" spans="2:16" ht="98.25" customHeight="1">
      <c r="C54" s="2"/>
    </row>
    <row r="55" spans="2:16" ht="98.25" customHeight="1">
      <c r="B55" s="20"/>
      <c r="D55" s="20"/>
      <c r="E55" s="20"/>
      <c r="F55" s="155"/>
      <c r="G55" s="155"/>
      <c r="H55" s="20"/>
      <c r="I55" s="20"/>
    </row>
    <row r="56" spans="2:16" ht="33.75" customHeight="1">
      <c r="B56" s="21"/>
      <c r="C56" s="20"/>
      <c r="D56" s="21"/>
      <c r="E56" s="21"/>
      <c r="F56" s="156"/>
      <c r="G56" s="156"/>
      <c r="H56" s="21"/>
      <c r="I56" s="21"/>
    </row>
    <row r="57" spans="2:16" ht="39.75" customHeight="1">
      <c r="B57" s="22"/>
      <c r="C57" s="21"/>
      <c r="D57" s="22"/>
      <c r="E57" s="22"/>
      <c r="F57" s="156"/>
      <c r="G57" s="156"/>
      <c r="H57" s="22"/>
      <c r="I57" s="22"/>
    </row>
    <row r="58" spans="2:16" ht="33.75" customHeight="1">
      <c r="B58" s="21"/>
      <c r="C58" s="22"/>
      <c r="D58" s="21"/>
      <c r="E58" s="21"/>
      <c r="F58" s="156"/>
      <c r="G58" s="156"/>
      <c r="H58" s="21"/>
      <c r="I58" s="21"/>
    </row>
    <row r="59" spans="2:16">
      <c r="B59" s="22"/>
      <c r="C59" s="21"/>
      <c r="D59" s="22"/>
      <c r="E59" s="22"/>
      <c r="F59" s="156"/>
      <c r="G59" s="156"/>
      <c r="H59" s="22"/>
      <c r="I59" s="22"/>
    </row>
    <row r="60" spans="2:16" ht="23.25" customHeight="1">
      <c r="C60" s="22"/>
    </row>
    <row r="61" spans="2:16" ht="20.25" customHeight="1">
      <c r="J61" s="23"/>
      <c r="K61" s="23"/>
      <c r="L61" s="23"/>
      <c r="M61" s="23"/>
      <c r="N61" s="23"/>
      <c r="O61" s="23"/>
      <c r="P61" s="23"/>
    </row>
    <row r="62" spans="2:16" ht="20.25" customHeight="1">
      <c r="J62" s="22"/>
      <c r="K62" s="22"/>
      <c r="L62" s="22"/>
      <c r="M62" s="22"/>
      <c r="N62" s="22"/>
      <c r="O62" s="22"/>
      <c r="P62" s="22"/>
    </row>
    <row r="63" spans="2:16" ht="30.75" customHeight="1">
      <c r="J63" s="23"/>
      <c r="K63" s="23"/>
      <c r="L63" s="23"/>
      <c r="M63" s="23"/>
      <c r="N63" s="23"/>
      <c r="O63" s="23"/>
      <c r="P63" s="23"/>
    </row>
    <row r="64" spans="2:16" ht="21" customHeight="1">
      <c r="J64" s="22"/>
      <c r="K64" s="22"/>
      <c r="L64" s="22"/>
      <c r="M64" s="22"/>
      <c r="N64" s="22"/>
      <c r="O64" s="22"/>
      <c r="P64" s="22"/>
    </row>
  </sheetData>
  <mergeCells count="17">
    <mergeCell ref="I2:K2"/>
    <mergeCell ref="I3:K3"/>
    <mergeCell ref="I9:I10"/>
    <mergeCell ref="B5:I5"/>
    <mergeCell ref="B9:B10"/>
    <mergeCell ref="J9:K9"/>
    <mergeCell ref="F9:F10"/>
    <mergeCell ref="G9:G10"/>
    <mergeCell ref="H9:H10"/>
    <mergeCell ref="I51:J51"/>
    <mergeCell ref="B52:D52"/>
    <mergeCell ref="D9:D10"/>
    <mergeCell ref="E9:E10"/>
    <mergeCell ref="B6:D6"/>
    <mergeCell ref="B7:D7"/>
    <mergeCell ref="C9:C10"/>
    <mergeCell ref="B51:D51"/>
  </mergeCells>
  <phoneticPr fontId="32" type="noConversion"/>
  <pageMargins left="0.94488188976377963" right="0.35433070866141736" top="1.1811023622047245" bottom="0.39370078740157483" header="0.51181102362204722" footer="0.51181102362204722"/>
  <pageSetup paperSize="9" scale="44" fitToHeight="4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Дод1</vt:lpstr>
      <vt:lpstr>дод2 </vt:lpstr>
      <vt:lpstr>дод.3</vt:lpstr>
      <vt:lpstr>дод 5</vt:lpstr>
      <vt:lpstr>дод 7</vt:lpstr>
      <vt:lpstr>дод.3!Заголовки_для_друку</vt:lpstr>
      <vt:lpstr>'дод 7'!Область_друку</vt:lpstr>
      <vt:lpstr>Дод1!Область_друку</vt:lpstr>
      <vt:lpstr>'дод2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PK-07</cp:lastModifiedBy>
  <cp:lastPrinted>2026-01-15T09:08:58Z</cp:lastPrinted>
  <dcterms:created xsi:type="dcterms:W3CDTF">2014-01-17T10:52:16Z</dcterms:created>
  <dcterms:modified xsi:type="dcterms:W3CDTF">2026-02-16T10:13:27Z</dcterms:modified>
</cp:coreProperties>
</file>